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５年版統計うらそえ\6_公式サイト掲載用データ\Excel\"/>
    </mc:Choice>
  </mc:AlternateContent>
  <xr:revisionPtr revIDLastSave="0" documentId="13_ncr:1_{14EE8B44-1CC8-46DB-B4BC-5EFB1A0480C2}" xr6:coauthVersionLast="45" xr6:coauthVersionMax="47" xr10:uidLastSave="{00000000-0000-0000-0000-000000000000}"/>
  <bookViews>
    <workbookView xWindow="20370" yWindow="-120" windowWidth="29040" windowHeight="15840" activeTab="6" xr2:uid="{00000000-000D-0000-FFFF-FFFF00000000}"/>
    <workbookView xWindow="20370" yWindow="-120" windowWidth="29040" windowHeight="15840" activeTab="6" xr2:uid="{51922727-32B0-4001-AD81-8FE11E8EBE24}"/>
  </bookViews>
  <sheets>
    <sheet name="－126－" sheetId="1" r:id="rId1"/>
    <sheet name="－127－" sheetId="2" r:id="rId2"/>
    <sheet name="－128－" sheetId="3" r:id="rId3"/>
    <sheet name="－129－" sheetId="4" r:id="rId4"/>
    <sheet name="－130－" sheetId="5" r:id="rId5"/>
    <sheet name="－131－" sheetId="6" r:id="rId6"/>
    <sheet name="グラフ" sheetId="7" r:id="rId7"/>
  </sheets>
  <definedNames>
    <definedName name="_xlnm.Print_Area" localSheetId="0">'－126－'!$A$1:$N$28</definedName>
    <definedName name="_xlnm.Print_Area" localSheetId="1">'－127－'!$A$1:$J$36</definedName>
    <definedName name="_xlnm.Print_Area" localSheetId="2">'－128－'!$A$1:$N$42</definedName>
    <definedName name="_xlnm.Print_Area" localSheetId="4">'－130－'!$A$1:$N$40</definedName>
    <definedName name="_xlnm.Print_Area" localSheetId="5">'－131－'!$A$1:$AI$45</definedName>
    <definedName name="_xlnm.Print_Area" localSheetId="6">グラフ!$A$1:$F$132</definedName>
  </definedNames>
  <calcPr calcId="191029"/>
</workbook>
</file>

<file path=xl/calcChain.xml><?xml version="1.0" encoding="utf-8"?>
<calcChain xmlns="http://schemas.openxmlformats.org/spreadsheetml/2006/main">
  <c r="H11" i="7" l="1"/>
  <c r="C19" i="3" l="1"/>
  <c r="H102" i="7" l="1"/>
  <c r="H103" i="7"/>
  <c r="H104" i="7"/>
  <c r="H105" i="7"/>
  <c r="H18" i="7"/>
  <c r="H17" i="7"/>
  <c r="H16" i="7"/>
  <c r="H15" i="7"/>
  <c r="H14" i="7"/>
  <c r="C16" i="3"/>
  <c r="C17" i="3"/>
  <c r="C18" i="3"/>
  <c r="J72" i="7" l="1"/>
  <c r="N72" i="7"/>
  <c r="J18" i="7" l="1"/>
  <c r="I18" i="7"/>
  <c r="J17" i="7"/>
  <c r="J16" i="7"/>
  <c r="J15" i="7"/>
  <c r="J14" i="7"/>
  <c r="I17" i="7"/>
  <c r="I16" i="7"/>
  <c r="I15" i="7"/>
  <c r="I14" i="7"/>
  <c r="K18" i="7" l="1"/>
  <c r="K17" i="7"/>
  <c r="P111" i="7" l="1"/>
  <c r="M72" i="7" l="1"/>
  <c r="H6" i="7"/>
  <c r="I102" i="7" l="1"/>
  <c r="I103" i="7"/>
  <c r="I104" i="7"/>
  <c r="I105" i="7"/>
  <c r="K14" i="7" l="1"/>
  <c r="K15" i="7"/>
  <c r="I6" i="7" l="1"/>
  <c r="H101" i="7" l="1"/>
  <c r="M41" i="7"/>
  <c r="M36" i="7"/>
  <c r="M37" i="7"/>
  <c r="M38" i="7"/>
  <c r="M39" i="7"/>
  <c r="M40" i="7"/>
  <c r="J104" i="7" l="1"/>
  <c r="K104" i="7" s="1"/>
  <c r="J103" i="7"/>
  <c r="K103" i="7" s="1"/>
  <c r="J102" i="7"/>
  <c r="K102" i="7" s="1"/>
  <c r="J101" i="7"/>
  <c r="I37" i="7"/>
  <c r="I36" i="7"/>
  <c r="H10" i="7"/>
  <c r="H9" i="7"/>
  <c r="H8" i="7"/>
  <c r="H7" i="7"/>
  <c r="S111" i="7"/>
  <c r="I111" i="7"/>
  <c r="L111" i="7"/>
  <c r="M111" i="7"/>
  <c r="J111" i="7"/>
  <c r="O111" i="7"/>
  <c r="N111" i="7"/>
  <c r="K111" i="7"/>
  <c r="Q111" i="7"/>
  <c r="J105" i="7"/>
  <c r="K105" i="7" s="1"/>
  <c r="I67" i="7"/>
  <c r="H41" i="7"/>
  <c r="H40" i="7"/>
  <c r="H39" i="7"/>
  <c r="H38" i="7"/>
  <c r="H37" i="7"/>
  <c r="H36" i="7"/>
  <c r="J41" i="7"/>
  <c r="J40" i="7"/>
  <c r="J39" i="7"/>
  <c r="J38" i="7"/>
  <c r="J37" i="7"/>
  <c r="J36" i="7"/>
  <c r="L11" i="7"/>
  <c r="L10" i="7"/>
  <c r="L9" i="7"/>
  <c r="L8" i="7"/>
  <c r="L7" i="7"/>
  <c r="L6" i="7"/>
  <c r="K6" i="7"/>
  <c r="I101" i="7"/>
  <c r="L72" i="7"/>
  <c r="I72" i="7"/>
  <c r="K72" i="7"/>
  <c r="K67" i="7"/>
  <c r="L67" i="7"/>
  <c r="M67" i="7"/>
  <c r="N67" i="7"/>
  <c r="O67" i="7"/>
  <c r="P67" i="7"/>
  <c r="Q67" i="7"/>
  <c r="R67" i="7"/>
  <c r="S67" i="7"/>
  <c r="T67" i="7"/>
  <c r="J67" i="7"/>
  <c r="N41" i="7"/>
  <c r="L41" i="7"/>
  <c r="K41" i="7"/>
  <c r="N39" i="7"/>
  <c r="N40" i="7"/>
  <c r="L40" i="7"/>
  <c r="K40" i="7"/>
  <c r="L39" i="7"/>
  <c r="K39" i="7"/>
  <c r="N38" i="7"/>
  <c r="L38" i="7"/>
  <c r="K38" i="7"/>
  <c r="N37" i="7"/>
  <c r="L37" i="7"/>
  <c r="K37" i="7"/>
  <c r="N36" i="7"/>
  <c r="L36" i="7"/>
  <c r="K36" i="7"/>
  <c r="J9" i="7"/>
  <c r="K11" i="7"/>
  <c r="K10" i="7"/>
  <c r="K9" i="7"/>
  <c r="K8" i="7"/>
  <c r="K7" i="7"/>
  <c r="J11" i="7"/>
  <c r="J10" i="7"/>
  <c r="J8" i="7"/>
  <c r="J7" i="7"/>
  <c r="J6" i="7"/>
  <c r="I11" i="7"/>
  <c r="I10" i="7"/>
  <c r="I9" i="7"/>
  <c r="I8" i="7"/>
  <c r="I7" i="7"/>
  <c r="G72" i="7" l="1"/>
  <c r="K73" i="7" s="1"/>
  <c r="R111" i="7"/>
  <c r="H111" i="7" s="1"/>
  <c r="I40" i="7"/>
  <c r="K101" i="7"/>
  <c r="O41" i="7"/>
  <c r="O44" i="7"/>
  <c r="O38" i="7"/>
  <c r="O42" i="7"/>
  <c r="I38" i="7"/>
  <c r="O39" i="7"/>
  <c r="O43" i="7"/>
  <c r="O40" i="7"/>
  <c r="I39" i="7"/>
  <c r="I41" i="7"/>
  <c r="U69" i="7"/>
  <c r="K16" i="7"/>
  <c r="L73" i="7" l="1"/>
  <c r="N73" i="7"/>
  <c r="J73" i="7"/>
  <c r="M73" i="7"/>
  <c r="I73" i="7"/>
  <c r="T111" i="7"/>
</calcChain>
</file>

<file path=xl/sharedStrings.xml><?xml version="1.0" encoding="utf-8"?>
<sst xmlns="http://schemas.openxmlformats.org/spreadsheetml/2006/main" count="455" uniqueCount="324">
  <si>
    <t>（単位：件、人）</t>
  </si>
  <si>
    <t>年　　次</t>
  </si>
  <si>
    <t>発生件数</t>
  </si>
  <si>
    <t>死　者　数</t>
  </si>
  <si>
    <t xml:space="preserve">  　資料：浦添警察署 </t>
  </si>
  <si>
    <t xml:space="preserve">       死者数とは事故発生後24時間以内に死亡した人数である。</t>
  </si>
  <si>
    <t>（単位：件）</t>
  </si>
  <si>
    <t>交   通   違   反</t>
  </si>
  <si>
    <t>（単位：人）</t>
  </si>
  <si>
    <t>年　　　　次</t>
  </si>
  <si>
    <t>犯　罪　少　年　　　（　刑　法　犯　）</t>
  </si>
  <si>
    <t>総　　　数</t>
  </si>
  <si>
    <t>凶悪犯</t>
  </si>
  <si>
    <t>粗暴犯</t>
  </si>
  <si>
    <t>窃盗犯</t>
  </si>
  <si>
    <t>知能犯</t>
  </si>
  <si>
    <t>風俗犯</t>
  </si>
  <si>
    <t>その他</t>
  </si>
  <si>
    <t xml:space="preserve">（注）犯罪少年とは、罪を犯した14歳以上20歳未満の少年をいう。 </t>
  </si>
  <si>
    <t>資料：浦添警察署</t>
  </si>
  <si>
    <t>（単位：件、％）</t>
  </si>
  <si>
    <t>年  　次</t>
  </si>
  <si>
    <t>認知総数</t>
  </si>
  <si>
    <t>そ の 他</t>
  </si>
  <si>
    <t>検挙総数</t>
  </si>
  <si>
    <t>検挙率</t>
  </si>
  <si>
    <t>刑 法 犯</t>
  </si>
  <si>
    <t>（注）検挙件数については、発生地計上方式である。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</si>
  <si>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</si>
  <si>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</si>
  <si>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</si>
  <si>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</si>
  <si>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</si>
  <si>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</si>
  <si>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</si>
  <si>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</si>
  <si>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</si>
  <si>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</si>
  <si>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</si>
  <si>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</si>
  <si>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資料：消防本部予防課</t>
  </si>
  <si>
    <t>建物火災</t>
  </si>
  <si>
    <t xml:space="preserve"> </t>
  </si>
  <si>
    <t>林野火災</t>
  </si>
  <si>
    <t>車両火災</t>
  </si>
  <si>
    <t>船舶火災</t>
  </si>
  <si>
    <t>その他火災</t>
  </si>
  <si>
    <t>総　　数</t>
  </si>
  <si>
    <t>子供の火遊び</t>
  </si>
  <si>
    <t>放火</t>
  </si>
  <si>
    <t>漏電</t>
  </si>
  <si>
    <t>（単位：件、台、人、ℓ、日）</t>
  </si>
  <si>
    <t>火災発生件数</t>
  </si>
  <si>
    <t>出動車両</t>
  </si>
  <si>
    <t>出動人員</t>
  </si>
  <si>
    <t>使用水量</t>
  </si>
  <si>
    <t>火災発生件数の</t>
  </si>
  <si>
    <t>平均周期日数</t>
  </si>
  <si>
    <t>総数</t>
  </si>
  <si>
    <t>仲　　　　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</si>
  <si>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</si>
  <si>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</si>
  <si>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</si>
  <si>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</si>
  <si>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</si>
  <si>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</si>
  <si>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</si>
  <si>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</si>
  <si>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</si>
  <si>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</si>
  <si>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</si>
  <si>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</si>
  <si>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</si>
  <si>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</si>
  <si>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</si>
  <si>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</si>
  <si>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</si>
  <si>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</si>
  <si>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</si>
  <si>
    <t>年　次</t>
  </si>
  <si>
    <t>総　 数</t>
  </si>
  <si>
    <t>年　     次</t>
  </si>
  <si>
    <t>総  数</t>
  </si>
  <si>
    <t>火災</t>
  </si>
  <si>
    <t>加害</t>
  </si>
  <si>
    <t>急 病</t>
  </si>
  <si>
    <t>　資料：消防本部総務課</t>
  </si>
  <si>
    <t>時  間  帯</t>
  </si>
  <si>
    <t>10　～　12</t>
  </si>
  <si>
    <t>12  ～  14</t>
  </si>
  <si>
    <t>14  ～  16</t>
  </si>
  <si>
    <t>16  ～  18</t>
  </si>
  <si>
    <t>18  ～  20</t>
  </si>
  <si>
    <t>20  ～  22</t>
  </si>
  <si>
    <t>22  ～  24</t>
  </si>
  <si>
    <t>曜　　　日</t>
  </si>
  <si>
    <t>月</t>
  </si>
  <si>
    <t>火</t>
  </si>
  <si>
    <t>水</t>
  </si>
  <si>
    <t>木</t>
  </si>
  <si>
    <t>金</t>
  </si>
  <si>
    <t>土</t>
  </si>
  <si>
    <t>日</t>
  </si>
  <si>
    <t>年　齢　区　分</t>
  </si>
  <si>
    <t>新　 生 　児</t>
  </si>
  <si>
    <t>（満７歳～18歳未満）</t>
  </si>
  <si>
    <t>（満18歳～65歳未満）</t>
  </si>
  <si>
    <t>（満 65 歳以上）</t>
  </si>
  <si>
    <t>資料：消防本部総務課</t>
  </si>
  <si>
    <t>消防職員</t>
  </si>
  <si>
    <t>総　数</t>
  </si>
  <si>
    <t>消防監</t>
  </si>
  <si>
    <t>司令長</t>
  </si>
  <si>
    <t>司令</t>
  </si>
  <si>
    <t>司令補</t>
  </si>
  <si>
    <t>士長</t>
  </si>
  <si>
    <t>副士長</t>
  </si>
  <si>
    <t>消防士</t>
  </si>
  <si>
    <t>１人当り</t>
  </si>
  <si>
    <t>人　　口</t>
  </si>
  <si>
    <t>（単位：台、栓、槽）</t>
  </si>
  <si>
    <t>消防水利</t>
  </si>
  <si>
    <t>ⅩⅠ　　警 察 及 び 消 防　</t>
  </si>
  <si>
    <t>（68）</t>
  </si>
  <si>
    <t>死亡者</t>
  </si>
  <si>
    <t>重傷者</t>
  </si>
  <si>
    <t>軽傷者</t>
  </si>
  <si>
    <t>（69）</t>
  </si>
  <si>
    <t>浦添市</t>
  </si>
  <si>
    <t>西原町</t>
  </si>
  <si>
    <t>（70）</t>
  </si>
  <si>
    <t>（71）</t>
  </si>
  <si>
    <t>（72）</t>
  </si>
  <si>
    <t>原因別火災発生件数の構成</t>
  </si>
  <si>
    <t>タバコ吸殻不始末</t>
  </si>
  <si>
    <t>件数</t>
  </si>
  <si>
    <t>損害額</t>
  </si>
  <si>
    <t>１件当り損害額</t>
  </si>
  <si>
    <t>（74）</t>
  </si>
  <si>
    <t>水難事故</t>
  </si>
  <si>
    <t>交通事故</t>
  </si>
  <si>
    <t>労働災害</t>
  </si>
  <si>
    <t>運動競技</t>
  </si>
  <si>
    <t>一般負傷</t>
  </si>
  <si>
    <t>自損行為</t>
  </si>
  <si>
    <t>急病</t>
  </si>
  <si>
    <t>凶悪犯・風俗犯ほか</t>
    <rPh sb="0" eb="3">
      <t>キョウアクハン</t>
    </rPh>
    <rPh sb="4" eb="6">
      <t>フウゾク</t>
    </rPh>
    <rPh sb="6" eb="7">
      <t>ハン</t>
    </rPh>
    <phoneticPr fontId="19"/>
  </si>
  <si>
    <t>はしご車</t>
    <rPh sb="3" eb="4">
      <t>シャ</t>
    </rPh>
    <phoneticPr fontId="19"/>
  </si>
  <si>
    <t>大型タンク車</t>
    <rPh sb="0" eb="2">
      <t>オオガタ</t>
    </rPh>
    <rPh sb="5" eb="6">
      <t>シャ</t>
    </rPh>
    <phoneticPr fontId="19"/>
  </si>
  <si>
    <t>救助工作車</t>
    <rPh sb="0" eb="2">
      <t>キュウジョ</t>
    </rPh>
    <rPh sb="2" eb="4">
      <t>コウサク</t>
    </rPh>
    <rPh sb="4" eb="5">
      <t>シャ</t>
    </rPh>
    <phoneticPr fontId="19"/>
  </si>
  <si>
    <t>水難救助車</t>
    <rPh sb="0" eb="2">
      <t>スイナン</t>
    </rPh>
    <rPh sb="2" eb="4">
      <t>キュウジョ</t>
    </rPh>
    <rPh sb="4" eb="5">
      <t>シャ</t>
    </rPh>
    <phoneticPr fontId="19"/>
  </si>
  <si>
    <t>水槽付ポンプ車</t>
    <rPh sb="0" eb="2">
      <t>スイソウ</t>
    </rPh>
    <rPh sb="2" eb="3">
      <t>ツキ</t>
    </rPh>
    <rPh sb="6" eb="7">
      <t>シャ</t>
    </rPh>
    <phoneticPr fontId="19"/>
  </si>
  <si>
    <t>予備ボンベ車</t>
    <rPh sb="0" eb="2">
      <t>ヨビ</t>
    </rPh>
    <rPh sb="5" eb="6">
      <t>シャ</t>
    </rPh>
    <phoneticPr fontId="19"/>
  </si>
  <si>
    <t>ポンプ車</t>
    <rPh sb="3" eb="4">
      <t>シャ</t>
    </rPh>
    <phoneticPr fontId="19"/>
  </si>
  <si>
    <t>鑑識車</t>
    <rPh sb="0" eb="2">
      <t>カンシキ</t>
    </rPh>
    <rPh sb="2" eb="3">
      <t>シャ</t>
    </rPh>
    <phoneticPr fontId="19"/>
  </si>
  <si>
    <t>広報車</t>
    <rPh sb="0" eb="2">
      <t>コウホウ</t>
    </rPh>
    <rPh sb="2" eb="3">
      <t>シャ</t>
    </rPh>
    <phoneticPr fontId="19"/>
  </si>
  <si>
    <t>積載車</t>
    <rPh sb="0" eb="2">
      <t>セキサイ</t>
    </rPh>
    <rPh sb="2" eb="3">
      <t>シャ</t>
    </rPh>
    <phoneticPr fontId="19"/>
  </si>
  <si>
    <t>指揮車</t>
    <rPh sb="0" eb="2">
      <t>シキ</t>
    </rPh>
    <rPh sb="2" eb="3">
      <t>シャ</t>
    </rPh>
    <phoneticPr fontId="19"/>
  </si>
  <si>
    <t>指令車</t>
    <rPh sb="0" eb="2">
      <t>シレイ</t>
    </rPh>
    <rPh sb="2" eb="3">
      <t>シャ</t>
    </rPh>
    <phoneticPr fontId="19"/>
  </si>
  <si>
    <t>救急車</t>
    <rPh sb="0" eb="3">
      <t>キュウキュウシャ</t>
    </rPh>
    <phoneticPr fontId="19"/>
  </si>
  <si>
    <t>人員搬送車</t>
    <rPh sb="0" eb="2">
      <t>ジンイン</t>
    </rPh>
    <rPh sb="2" eb="4">
      <t>ハンソウ</t>
    </rPh>
    <rPh sb="4" eb="5">
      <t>シャ</t>
    </rPh>
    <phoneticPr fontId="19"/>
  </si>
  <si>
    <t>事務連絡車</t>
    <rPh sb="0" eb="2">
      <t>ジム</t>
    </rPh>
    <rPh sb="2" eb="4">
      <t>レンラク</t>
    </rPh>
    <rPh sb="4" eb="5">
      <t>シャ</t>
    </rPh>
    <phoneticPr fontId="19"/>
  </si>
  <si>
    <t>消火栓</t>
    <rPh sb="0" eb="3">
      <t>ショウカセン</t>
    </rPh>
    <phoneticPr fontId="19"/>
  </si>
  <si>
    <t>防火水槽</t>
    <rPh sb="0" eb="2">
      <t>ボウカ</t>
    </rPh>
    <rPh sb="2" eb="4">
      <t>スイソウ</t>
    </rPh>
    <phoneticPr fontId="19"/>
  </si>
  <si>
    <t>資機材搬送車</t>
    <rPh sb="2" eb="3">
      <t>ザイ</t>
    </rPh>
    <rPh sb="3" eb="5">
      <t>ハンソウ</t>
    </rPh>
    <rPh sb="5" eb="6">
      <t>シャ</t>
    </rPh>
    <phoneticPr fontId="19"/>
  </si>
  <si>
    <t>（69）浦添署管内の交通事故発生状況</t>
  </si>
  <si>
    <t>総　  数</t>
  </si>
  <si>
    <t>字　　　　　名</t>
  </si>
  <si>
    <t>時　間　帯</t>
  </si>
  <si>
    <t>総</t>
  </si>
  <si>
    <t>急</t>
  </si>
  <si>
    <t>働</t>
  </si>
  <si>
    <t>数</t>
  </si>
  <si>
    <t>病</t>
  </si>
  <si>
    <t xml:space="preserve"> 総</t>
  </si>
  <si>
    <t xml:space="preserve"> 数</t>
  </si>
  <si>
    <t>合計</t>
    <rPh sb="0" eb="2">
      <t>ゴウケイ</t>
    </rPh>
    <phoneticPr fontId="19"/>
  </si>
  <si>
    <t>合計件数</t>
    <rPh sb="0" eb="2">
      <t>ゴウケイ</t>
    </rPh>
    <rPh sb="2" eb="4">
      <t>ケンスウ</t>
    </rPh>
    <phoneticPr fontId="19"/>
  </si>
  <si>
    <t>発 生 件 数</t>
    <phoneticPr fontId="19"/>
  </si>
  <si>
    <t>重 傷 者 数</t>
    <phoneticPr fontId="19"/>
  </si>
  <si>
    <t>（68）交通事故発生状況（Ｐ126参照）</t>
    <phoneticPr fontId="19"/>
  </si>
  <si>
    <t>（Ｐ126参照）</t>
    <phoneticPr fontId="19"/>
  </si>
  <si>
    <t>（70）刑法犯罪認知件数及び検挙率（Ｐ127参照）</t>
    <phoneticPr fontId="19"/>
  </si>
  <si>
    <t>（71）月別火災発生件数（Ｐ128参照）</t>
    <phoneticPr fontId="19"/>
  </si>
  <si>
    <t>（72）原因別火災発生件数の構成（Ｐ128参照）</t>
    <phoneticPr fontId="19"/>
  </si>
  <si>
    <t>（74）事故種別救急搬送人数（Ｐ131参照）</t>
    <phoneticPr fontId="19"/>
  </si>
  <si>
    <t>軽 傷 者 数</t>
    <phoneticPr fontId="19"/>
  </si>
  <si>
    <t>　　　凶悪犯とは、殺人、強盗、放火、強姦の総称である。</t>
    <phoneticPr fontId="19"/>
  </si>
  <si>
    <t>　　　粗暴犯とは、凶器準備集合、暴行、傷害、脅迫、恐喝の総称である。</t>
    <phoneticPr fontId="19"/>
  </si>
  <si>
    <t>　　　知能犯とは、詐欺、横領、偽造、汚職、背任の総称である。</t>
    <phoneticPr fontId="19"/>
  </si>
  <si>
    <t>　　　風俗犯とは、賭博、わいせつの総称である。　</t>
    <phoneticPr fontId="19"/>
  </si>
  <si>
    <t>　　　その他刑法犯とは、公務執行妨害、住居侵入、盗品、器物損壊等のことである。</t>
    <phoneticPr fontId="19"/>
  </si>
  <si>
    <t>総数</t>
    <phoneticPr fontId="19"/>
  </si>
  <si>
    <t>０時 　 　～　   ２時未満</t>
    <phoneticPr fontId="19"/>
  </si>
  <si>
    <t xml:space="preserve">２        ～     ４　 </t>
    <phoneticPr fontId="19"/>
  </si>
  <si>
    <t xml:space="preserve">４        ～     ６   </t>
    <phoneticPr fontId="19"/>
  </si>
  <si>
    <t xml:space="preserve">６     　 ～     ８   </t>
    <phoneticPr fontId="19"/>
  </si>
  <si>
    <t xml:space="preserve">８        ～     10   </t>
    <phoneticPr fontId="19"/>
  </si>
  <si>
    <t xml:space="preserve">10        ～     12   </t>
    <phoneticPr fontId="19"/>
  </si>
  <si>
    <t xml:space="preserve">12        ～     14   </t>
    <phoneticPr fontId="19"/>
  </si>
  <si>
    <t xml:space="preserve">14        ～     16   </t>
    <phoneticPr fontId="19"/>
  </si>
  <si>
    <t xml:space="preserve">16        ～     18   </t>
    <phoneticPr fontId="19"/>
  </si>
  <si>
    <t xml:space="preserve">18        ～     20   </t>
    <phoneticPr fontId="19"/>
  </si>
  <si>
    <t xml:space="preserve">20        ～     22   </t>
    <phoneticPr fontId="19"/>
  </si>
  <si>
    <t xml:space="preserve">22        ～     24   </t>
    <phoneticPr fontId="19"/>
  </si>
  <si>
    <t>火</t>
    <phoneticPr fontId="19"/>
  </si>
  <si>
    <t>自</t>
    <phoneticPr fontId="19"/>
  </si>
  <si>
    <t>水</t>
    <phoneticPr fontId="19"/>
  </si>
  <si>
    <t>交</t>
    <phoneticPr fontId="19"/>
  </si>
  <si>
    <t>労</t>
    <phoneticPr fontId="19"/>
  </si>
  <si>
    <t>運</t>
    <phoneticPr fontId="19"/>
  </si>
  <si>
    <t>一</t>
    <phoneticPr fontId="19"/>
  </si>
  <si>
    <t>加</t>
    <phoneticPr fontId="19"/>
  </si>
  <si>
    <t>そ
の
他</t>
    <phoneticPr fontId="19"/>
  </si>
  <si>
    <t>然</t>
    <phoneticPr fontId="19"/>
  </si>
  <si>
    <t>難</t>
    <phoneticPr fontId="19"/>
  </si>
  <si>
    <t>通</t>
    <phoneticPr fontId="19"/>
  </si>
  <si>
    <t>動</t>
    <phoneticPr fontId="19"/>
  </si>
  <si>
    <t>般</t>
    <phoneticPr fontId="19"/>
  </si>
  <si>
    <t>損</t>
    <phoneticPr fontId="19"/>
  </si>
  <si>
    <t>災</t>
    <phoneticPr fontId="19"/>
  </si>
  <si>
    <t>事</t>
    <phoneticPr fontId="19"/>
  </si>
  <si>
    <t>競</t>
    <phoneticPr fontId="19"/>
  </si>
  <si>
    <t>負</t>
    <phoneticPr fontId="19"/>
  </si>
  <si>
    <t>行</t>
    <phoneticPr fontId="19"/>
  </si>
  <si>
    <t>害</t>
    <phoneticPr fontId="19"/>
  </si>
  <si>
    <t>故</t>
    <phoneticPr fontId="19"/>
  </si>
  <si>
    <t>技</t>
    <phoneticPr fontId="19"/>
  </si>
  <si>
    <t>傷</t>
    <phoneticPr fontId="19"/>
  </si>
  <si>
    <t>為</t>
    <phoneticPr fontId="19"/>
  </si>
  <si>
    <t>総　　　　数</t>
    <phoneticPr fontId="19"/>
  </si>
  <si>
    <t>乳 ・ 幼児</t>
    <phoneticPr fontId="19"/>
  </si>
  <si>
    <t>少     年</t>
    <phoneticPr fontId="19"/>
  </si>
  <si>
    <t>成     人</t>
    <phoneticPr fontId="19"/>
  </si>
  <si>
    <t>老     人</t>
    <phoneticPr fontId="19"/>
  </si>
  <si>
    <t>消防  団員</t>
    <phoneticPr fontId="19"/>
  </si>
  <si>
    <t>化学車</t>
    <rPh sb="0" eb="2">
      <t>カガク</t>
    </rPh>
    <rPh sb="2" eb="3">
      <t>シャ</t>
    </rPh>
    <phoneticPr fontId="19"/>
  </si>
  <si>
    <t>（注）（    ）は浦添市内の数値である。</t>
    <phoneticPr fontId="19"/>
  </si>
  <si>
    <t>自然災害</t>
    <rPh sb="0" eb="2">
      <t>シゼン</t>
    </rPh>
    <rPh sb="2" eb="4">
      <t>サイガイ</t>
    </rPh>
    <phoneticPr fontId="19"/>
  </si>
  <si>
    <t>（単位：件）</t>
    <rPh sb="4" eb="5">
      <t>ケン</t>
    </rPh>
    <phoneticPr fontId="19"/>
  </si>
  <si>
    <t>泥酔者通報</t>
    <rPh sb="0" eb="2">
      <t>デイスイ</t>
    </rPh>
    <rPh sb="2" eb="3">
      <t>シャ</t>
    </rPh>
    <rPh sb="3" eb="5">
      <t>ツウホウ</t>
    </rPh>
    <phoneticPr fontId="19"/>
  </si>
  <si>
    <t>うち路上寝</t>
    <rPh sb="2" eb="4">
      <t>ロジョウ</t>
    </rPh>
    <rPh sb="4" eb="5">
      <t>ネ</t>
    </rPh>
    <phoneticPr fontId="19"/>
  </si>
  <si>
    <t>-</t>
  </si>
  <si>
    <t>その他は</t>
    <rPh sb="2" eb="3">
      <t>タ</t>
    </rPh>
    <phoneticPr fontId="19"/>
  </si>
  <si>
    <t>漏電</t>
    <rPh sb="0" eb="2">
      <t>ロウデン</t>
    </rPh>
    <phoneticPr fontId="19"/>
  </si>
  <si>
    <t>残火の
不始末</t>
    <phoneticPr fontId="19"/>
  </si>
  <si>
    <t>令和元年</t>
    <rPh sb="0" eb="2">
      <t>レイワ</t>
    </rPh>
    <rPh sb="2" eb="4">
      <t>モトネン</t>
    </rPh>
    <phoneticPr fontId="19"/>
  </si>
  <si>
    <t>令和元年</t>
    <rPh sb="0" eb="4">
      <t>レイワモトネン</t>
    </rPh>
    <phoneticPr fontId="19"/>
  </si>
  <si>
    <t>令和元年</t>
    <rPh sb="0" eb="2">
      <t>レイワ</t>
    </rPh>
    <rPh sb="2" eb="3">
      <t>ゲン</t>
    </rPh>
    <rPh sb="3" eb="4">
      <t>ネン</t>
    </rPh>
    <phoneticPr fontId="19"/>
  </si>
  <si>
    <t>令和2年</t>
    <rPh sb="0" eb="2">
      <t>レイワ</t>
    </rPh>
    <rPh sb="3" eb="4">
      <t>ネン</t>
    </rPh>
    <phoneticPr fontId="19"/>
  </si>
  <si>
    <t>平成30年</t>
    <phoneticPr fontId="19"/>
  </si>
  <si>
    <t>令和元年</t>
    <phoneticPr fontId="19"/>
  </si>
  <si>
    <t>高速道路</t>
    <rPh sb="0" eb="2">
      <t>コウソク</t>
    </rPh>
    <rPh sb="2" eb="4">
      <t>ドウロ</t>
    </rPh>
    <phoneticPr fontId="19"/>
  </si>
  <si>
    <t>（160）少年犯罪の状況（検挙人員）</t>
    <phoneticPr fontId="19"/>
  </si>
  <si>
    <t>（161）刑法犯罪認知・検挙状況（浦添市内における数値）</t>
    <phoneticPr fontId="19"/>
  </si>
  <si>
    <t>（162）泥酔者・路上寝件数（浦添警察署管内）</t>
    <rPh sb="5" eb="7">
      <t>デイスイ</t>
    </rPh>
    <rPh sb="7" eb="8">
      <t>シャ</t>
    </rPh>
    <rPh sb="9" eb="11">
      <t>ロジョウ</t>
    </rPh>
    <rPh sb="11" eb="12">
      <t>ネ</t>
    </rPh>
    <rPh sb="12" eb="14">
      <t>ケンスウ</t>
    </rPh>
    <rPh sb="15" eb="17">
      <t>ウラソエ</t>
    </rPh>
    <rPh sb="17" eb="20">
      <t>ケイサツショ</t>
    </rPh>
    <rPh sb="20" eb="22">
      <t>カンナイ</t>
    </rPh>
    <phoneticPr fontId="19"/>
  </si>
  <si>
    <t>（175）消防車両等の保有状況</t>
    <phoneticPr fontId="19"/>
  </si>
  <si>
    <t xml:space="preserve">（174）消防本部及び消防署職員数の推移 </t>
    <phoneticPr fontId="19"/>
  </si>
  <si>
    <t>（注）車両等は各年４月１日現在。</t>
    <rPh sb="3" eb="5">
      <t>シャリョウ</t>
    </rPh>
    <rPh sb="5" eb="6">
      <t>ナド</t>
    </rPh>
    <rPh sb="7" eb="9">
      <t>カクネン</t>
    </rPh>
    <rPh sb="10" eb="11">
      <t>ガツ</t>
    </rPh>
    <rPh sb="12" eb="13">
      <t>ニチ</t>
    </rPh>
    <rPh sb="13" eb="15">
      <t>ゲンザイ</t>
    </rPh>
    <phoneticPr fontId="19"/>
  </si>
  <si>
    <t xml:space="preserve">（73）火災による損害額と発生件数（Ｐ128参照） </t>
    <rPh sb="13" eb="15">
      <t>ハッセイ</t>
    </rPh>
    <rPh sb="15" eb="17">
      <t>ケンスウ</t>
    </rPh>
    <phoneticPr fontId="19"/>
  </si>
  <si>
    <t>（注）消防職員１人当り人口は、各年末の人口を基に算出した数値である。職員数は各年４月１日現在。</t>
    <phoneticPr fontId="19"/>
  </si>
  <si>
    <t>平成29年</t>
    <rPh sb="0" eb="2">
      <t>ヘイセイ</t>
    </rPh>
    <rPh sb="4" eb="5">
      <t>ネン</t>
    </rPh>
    <phoneticPr fontId="19"/>
  </si>
  <si>
    <t>令和3年</t>
    <rPh sb="0" eb="2">
      <t>レイワ</t>
    </rPh>
    <rPh sb="3" eb="4">
      <t>ネン</t>
    </rPh>
    <phoneticPr fontId="19"/>
  </si>
  <si>
    <t xml:space="preserve">（158）交通事故発生状況（浦添警察署管内）                                   　　  </t>
  </si>
  <si>
    <t>1 日 当 り     発 生 件 数</t>
  </si>
  <si>
    <t>1 日 当 り     死 傷 者 数</t>
  </si>
  <si>
    <t xml:space="preserve">       重傷者数とは全治1か月以上の者である。                              </t>
  </si>
  <si>
    <t>（159）交通違反別取締状況（浦添警察署管内）</t>
  </si>
  <si>
    <t>無免許運転</t>
  </si>
  <si>
    <t>酒酔・酒気帯び運転</t>
  </si>
  <si>
    <t>最高速度違反</t>
  </si>
  <si>
    <t>信号無視</t>
  </si>
  <si>
    <t>通行禁止違反</t>
  </si>
  <si>
    <t>整備不良車両等</t>
  </si>
  <si>
    <t>駐停車違反</t>
  </si>
  <si>
    <t>免許証不携帯</t>
  </si>
  <si>
    <t>定員外乗車</t>
  </si>
  <si>
    <t>（163）過去5年間の月別火災発生件数</t>
    <phoneticPr fontId="19"/>
  </si>
  <si>
    <t xml:space="preserve">（164）過去5年間の種類別火災発生件数                               　　　            </t>
    <phoneticPr fontId="19"/>
  </si>
  <si>
    <t>（165）過去5年間の原因別火災発生件数・損害額                                 　          　　</t>
    <phoneticPr fontId="19"/>
  </si>
  <si>
    <t>（166）過去5年間の火災発生件数・出動車両・出動人員・使用水量の推移</t>
    <phoneticPr fontId="19"/>
  </si>
  <si>
    <t>1月</t>
    <phoneticPr fontId="19"/>
  </si>
  <si>
    <t>2月</t>
    <phoneticPr fontId="19"/>
  </si>
  <si>
    <t>3月</t>
    <phoneticPr fontId="19"/>
  </si>
  <si>
    <t>4月</t>
    <phoneticPr fontId="19"/>
  </si>
  <si>
    <t>5月</t>
    <phoneticPr fontId="19"/>
  </si>
  <si>
    <t>6月</t>
    <phoneticPr fontId="19"/>
  </si>
  <si>
    <t>7月</t>
    <phoneticPr fontId="19"/>
  </si>
  <si>
    <t>8月</t>
    <phoneticPr fontId="19"/>
  </si>
  <si>
    <t>9月</t>
    <phoneticPr fontId="19"/>
  </si>
  <si>
    <t>タバコ吸殻
不始末</t>
    <phoneticPr fontId="19"/>
  </si>
  <si>
    <t>残火の
不始末</t>
    <phoneticPr fontId="19"/>
  </si>
  <si>
    <t>損害額
（千円）</t>
    <phoneticPr fontId="19"/>
  </si>
  <si>
    <t>（167）過去5年間の字別火災発生件数</t>
    <phoneticPr fontId="19"/>
  </si>
  <si>
    <t>（168）過去5年間の出火時間帯別火災発生件数</t>
    <phoneticPr fontId="19"/>
  </si>
  <si>
    <t>（169）過去5年間の月別火災出動人員</t>
    <rPh sb="16" eb="17">
      <t>ドウ</t>
    </rPh>
    <phoneticPr fontId="19"/>
  </si>
  <si>
    <t>（170）過去5年間の事故種別救急搬送人員</t>
    <phoneticPr fontId="19"/>
  </si>
  <si>
    <t>自然
災害</t>
    <phoneticPr fontId="19"/>
  </si>
  <si>
    <t>水難
事故</t>
    <phoneticPr fontId="19"/>
  </si>
  <si>
    <t>交通
事故</t>
    <phoneticPr fontId="19"/>
  </si>
  <si>
    <t>労働
災害</t>
    <phoneticPr fontId="19"/>
  </si>
  <si>
    <t>運動
競技</t>
    <phoneticPr fontId="19"/>
  </si>
  <si>
    <t>一般
負傷</t>
    <phoneticPr fontId="19"/>
  </si>
  <si>
    <t>自損
行為</t>
    <phoneticPr fontId="19"/>
  </si>
  <si>
    <t>総数</t>
    <phoneticPr fontId="19"/>
  </si>
  <si>
    <t>2  ～  4</t>
    <phoneticPr fontId="19"/>
  </si>
  <si>
    <t>4　～  6</t>
    <phoneticPr fontId="19"/>
  </si>
  <si>
    <t>6  ～  8</t>
    <phoneticPr fontId="19"/>
  </si>
  <si>
    <t>0時～2時未満</t>
    <phoneticPr fontId="19"/>
  </si>
  <si>
    <t xml:space="preserve"> 8　～  10</t>
    <phoneticPr fontId="19"/>
  </si>
  <si>
    <t>（生後 28 日未満）</t>
    <rPh sb="8" eb="10">
      <t>ミマン</t>
    </rPh>
    <phoneticPr fontId="19"/>
  </si>
  <si>
    <t>（生後28日～７歳未満）</t>
    <phoneticPr fontId="19"/>
  </si>
  <si>
    <t>ⅩⅠ　　警察及び消防　</t>
    <phoneticPr fontId="19"/>
  </si>
  <si>
    <t>平成30年</t>
    <rPh sb="0" eb="2">
      <t>ヘイセイ</t>
    </rPh>
    <rPh sb="4" eb="5">
      <t>ネン</t>
    </rPh>
    <phoneticPr fontId="19"/>
  </si>
  <si>
    <t>令和4年</t>
    <rPh sb="0" eb="2">
      <t>レイワ</t>
    </rPh>
    <rPh sb="3" eb="4">
      <t>ネン</t>
    </rPh>
    <phoneticPr fontId="19"/>
  </si>
  <si>
    <t>令和2年</t>
    <rPh sb="0" eb="2">
      <t>レイワ</t>
    </rPh>
    <rPh sb="3" eb="4">
      <t>ネン</t>
    </rPh>
    <phoneticPr fontId="19"/>
  </si>
  <si>
    <t>令和3年</t>
    <rPh sb="0" eb="2">
      <t>レイワ</t>
    </rPh>
    <rPh sb="3" eb="4">
      <t>ネン</t>
    </rPh>
    <phoneticPr fontId="19"/>
  </si>
  <si>
    <t>令和4年</t>
    <rPh sb="0" eb="2">
      <t>レイワ</t>
    </rPh>
    <rPh sb="3" eb="4">
      <t>ネン</t>
    </rPh>
    <phoneticPr fontId="19"/>
  </si>
  <si>
    <t>平成30年</t>
    <rPh sb="0" eb="2">
      <t>ヘイセイ</t>
    </rPh>
    <rPh sb="4" eb="5">
      <t>ネン</t>
    </rPh>
    <phoneticPr fontId="23"/>
  </si>
  <si>
    <t>その他</t>
    <rPh sb="2" eb="3">
      <t>タ</t>
    </rPh>
    <phoneticPr fontId="19"/>
  </si>
  <si>
    <t>（171）時間帯別・事故種別・救急搬送人員（令和4年12月末現在）</t>
    <rPh sb="22" eb="24">
      <t>レイワ</t>
    </rPh>
    <rPh sb="28" eb="29">
      <t>ガツ</t>
    </rPh>
    <rPh sb="29" eb="30">
      <t>マツ</t>
    </rPh>
    <rPh sb="30" eb="32">
      <t>ゲンザイ</t>
    </rPh>
    <phoneticPr fontId="19"/>
  </si>
  <si>
    <r>
      <t>（172）曜日別・事故種別・救急搬送人員（令和</t>
    </r>
    <r>
      <rPr>
        <sz val="10"/>
        <rFont val="ＭＳ 明朝"/>
        <family val="1"/>
        <charset val="128"/>
      </rPr>
      <t>4年12月末現在）</t>
    </r>
    <rPh sb="21" eb="23">
      <t>レイワ</t>
    </rPh>
    <rPh sb="24" eb="25">
      <t>ネン</t>
    </rPh>
    <rPh sb="27" eb="28">
      <t>ガツ</t>
    </rPh>
    <rPh sb="28" eb="29">
      <t>マツ</t>
    </rPh>
    <rPh sb="29" eb="31">
      <t>ゲンザイ</t>
    </rPh>
    <phoneticPr fontId="19"/>
  </si>
  <si>
    <r>
      <t>（173）事故種別・年齢別救急搬送人員（令和</t>
    </r>
    <r>
      <rPr>
        <sz val="10"/>
        <rFont val="ＭＳ 明朝"/>
        <family val="1"/>
        <charset val="128"/>
      </rPr>
      <t>4年12月末現在）</t>
    </r>
    <rPh sb="20" eb="22">
      <t>レイワ</t>
    </rPh>
    <rPh sb="23" eb="24">
      <t>ネン</t>
    </rPh>
    <rPh sb="26" eb="27">
      <t>ガツ</t>
    </rPh>
    <rPh sb="27" eb="28">
      <t>マツ</t>
    </rPh>
    <rPh sb="28" eb="30">
      <t>ゲンザイ</t>
    </rPh>
    <phoneticPr fontId="19"/>
  </si>
  <si>
    <t>←55.5％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</si>
</sst>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 * #,##0_ ;_ * \-#,##0_ ;_ * &quot;-&quot;_ ;_ @_ "/>
    <numFmt numFmtId="176" formatCode="\(#,###\)"/>
    <numFmt numFmtId="177" formatCode="0.0"/>
    <numFmt numFmtId="178" formatCode="#,##0;[Red]#,##0"/>
    <numFmt numFmtId="179" formatCode="#,##0_);[Red]\(#,##0\)"/>
    <numFmt numFmtId="180" formatCode="#,##0_ "/>
    <numFmt numFmtId="181" formatCode="#,##0.0_ "/>
    <numFmt numFmtId="182" formatCode="&quot;　&quot;0"/>
    <numFmt numFmtId="183" formatCode="_ * #,##0_ ;_ * \-#,##0_ ;_ * \-_ ;_ @_ "/>
    <numFmt numFmtId="184" formatCode="0&quot;件&quot;"/>
    <numFmt numFmtId="185" formatCode="0_ "/>
    <numFmt numFmtId="186" formatCode="0.0;[Red]0.0"/>
    <numFmt numFmtId="187" formatCode="0_);[Red]\(0\)"/>
    <numFmt numFmtId="188" formatCode="0.0_);[Red]\(0.0\)"/>
    <numFmt numFmtId="189" formatCode="\(#,###.0\)"/>
    <numFmt numFmtId="190" formatCode="&quot;平成&quot;##&quot;年&quot;"/>
    <numFmt numFmtId="191" formatCode="##&quot;年&quot;"/>
    <numFmt numFmtId="192" formatCode="0.0%"/>
    <numFmt numFmtId="193" formatCode="_ * #,##0.0_ ;_ * \-#,##0.0_ ;_ * \-_ ;_ @_ "/>
    <numFmt numFmtId="194" formatCode="&quot;平&quot;&quot;成&quot;##&quot;年&quot;"/>
    <numFmt numFmtId="195" formatCode="\(0\)"/>
    <numFmt numFmtId="196" formatCode="\(#,##0.0\)"/>
    <numFmt numFmtId="197" formatCode="\(#,##0\)"/>
    <numFmt numFmtId="198" formatCode="#,##0;;&quot;-&quot;"/>
    <numFmt numFmtId="199" formatCode="&quot;r&quot;#,##0;;&quot;-&quot;"/>
  </numFmts>
  <fonts count="34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1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2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0" borderId="0"/>
  </cellStyleXfs>
  <cellXfs count="614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180" fontId="0" fillId="0" borderId="0" xfId="0" applyNumberFormat="1" applyFont="1" applyBorder="1" applyAlignment="1">
      <alignment vertical="top"/>
    </xf>
    <xf numFmtId="180" fontId="0" fillId="0" borderId="0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Alignment="1">
      <alignment vertical="center"/>
    </xf>
    <xf numFmtId="0" fontId="2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181" fontId="0" fillId="0" borderId="0" xfId="0" applyNumberFormat="1" applyFont="1" applyBorder="1" applyAlignment="1">
      <alignment vertical="center"/>
    </xf>
    <xf numFmtId="181" fontId="0" fillId="0" borderId="0" xfId="0" applyNumberFormat="1" applyFont="1" applyBorder="1" applyAlignment="1">
      <alignment vertical="top"/>
    </xf>
    <xf numFmtId="0" fontId="0" fillId="0" borderId="0" xfId="0" applyFont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83" fontId="0" fillId="0" borderId="0" xfId="0" applyNumberFormat="1" applyFo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Alignment="1"/>
    <xf numFmtId="0" fontId="26" fillId="0" borderId="0" xfId="0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top"/>
    </xf>
    <xf numFmtId="183" fontId="26" fillId="0" borderId="0" xfId="0" applyNumberFormat="1" applyFont="1" applyFill="1" applyBorder="1" applyAlignment="1">
      <alignment horizontal="right" vertical="center"/>
    </xf>
    <xf numFmtId="38" fontId="26" fillId="0" borderId="0" xfId="42" applyFont="1" applyFill="1" applyAlignment="1">
      <alignment horizontal="right" vertical="center"/>
    </xf>
    <xf numFmtId="0" fontId="26" fillId="0" borderId="42" xfId="0" applyFont="1" applyFill="1" applyBorder="1" applyAlignment="1">
      <alignment vertical="center"/>
    </xf>
    <xf numFmtId="0" fontId="26" fillId="0" borderId="0" xfId="0" applyFont="1" applyFill="1">
      <alignment vertical="center"/>
    </xf>
    <xf numFmtId="0" fontId="26" fillId="0" borderId="0" xfId="43" applyFont="1" applyFill="1" applyAlignment="1">
      <alignment vertical="center"/>
    </xf>
    <xf numFmtId="0" fontId="26" fillId="0" borderId="0" xfId="43" applyFont="1" applyFill="1" applyAlignment="1">
      <alignment horizontal="right" vertical="center"/>
    </xf>
    <xf numFmtId="0" fontId="26" fillId="0" borderId="0" xfId="0" applyFont="1" applyFill="1" applyBorder="1">
      <alignment vertical="center"/>
    </xf>
    <xf numFmtId="49" fontId="26" fillId="0" borderId="0" xfId="0" applyNumberFormat="1" applyFont="1" applyFill="1" applyAlignment="1">
      <alignment vertical="center"/>
    </xf>
    <xf numFmtId="49" fontId="26" fillId="0" borderId="0" xfId="43" applyNumberFormat="1" applyFont="1" applyFill="1" applyAlignment="1">
      <alignment vertical="center"/>
    </xf>
    <xf numFmtId="0" fontId="26" fillId="0" borderId="0" xfId="44" applyFont="1" applyFill="1" applyAlignment="1">
      <alignment vertical="center"/>
    </xf>
    <xf numFmtId="183" fontId="26" fillId="0" borderId="0" xfId="44" applyNumberFormat="1" applyFont="1" applyFill="1" applyAlignment="1">
      <alignment vertical="center"/>
    </xf>
    <xf numFmtId="0" fontId="26" fillId="0" borderId="0" xfId="44" applyFont="1" applyFill="1">
      <alignment vertical="center"/>
    </xf>
    <xf numFmtId="0" fontId="26" fillId="0" borderId="0" xfId="44" applyFont="1" applyFill="1" applyAlignment="1">
      <alignment horizontal="right" vertical="center"/>
    </xf>
    <xf numFmtId="0" fontId="26" fillId="0" borderId="22" xfId="44" applyFont="1" applyFill="1" applyBorder="1">
      <alignment vertical="center"/>
    </xf>
    <xf numFmtId="0" fontId="26" fillId="0" borderId="101" xfId="44" applyFont="1" applyFill="1" applyBorder="1">
      <alignment vertical="center"/>
    </xf>
    <xf numFmtId="0" fontId="26" fillId="0" borderId="38" xfId="44" applyFont="1" applyFill="1" applyBorder="1">
      <alignment vertical="center"/>
    </xf>
    <xf numFmtId="49" fontId="26" fillId="0" borderId="42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43" xfId="43" applyFont="1" applyFill="1" applyBorder="1" applyAlignment="1">
      <alignment horizontal="center" vertical="center"/>
    </xf>
    <xf numFmtId="0" fontId="26" fillId="0" borderId="41" xfId="44" applyFont="1" applyFill="1" applyBorder="1" applyAlignment="1">
      <alignment vertical="center"/>
    </xf>
    <xf numFmtId="0" fontId="26" fillId="0" borderId="42" xfId="44" applyFont="1" applyFill="1" applyBorder="1">
      <alignment vertical="center"/>
    </xf>
    <xf numFmtId="0" fontId="26" fillId="0" borderId="43" xfId="44" applyFont="1" applyFill="1" applyBorder="1" applyAlignment="1">
      <alignment vertical="center"/>
    </xf>
    <xf numFmtId="0" fontId="26" fillId="0" borderId="0" xfId="44" applyFont="1" applyFill="1" applyBorder="1">
      <alignment vertical="center"/>
    </xf>
    <xf numFmtId="0" fontId="26" fillId="0" borderId="44" xfId="44" applyFont="1" applyFill="1" applyBorder="1" applyAlignment="1">
      <alignment vertical="center"/>
    </xf>
    <xf numFmtId="0" fontId="26" fillId="0" borderId="45" xfId="44" applyFont="1" applyFill="1" applyBorder="1" applyAlignment="1">
      <alignment vertical="center"/>
    </xf>
    <xf numFmtId="0" fontId="26" fillId="0" borderId="42" xfId="44" applyFont="1" applyFill="1" applyBorder="1" applyAlignment="1">
      <alignment vertical="center"/>
    </xf>
    <xf numFmtId="0" fontId="26" fillId="0" borderId="46" xfId="44" applyFont="1" applyFill="1" applyBorder="1">
      <alignment vertical="center"/>
    </xf>
    <xf numFmtId="0" fontId="26" fillId="0" borderId="43" xfId="44" applyFont="1" applyFill="1" applyBorder="1" applyAlignment="1">
      <alignment horizontal="center" vertical="center"/>
    </xf>
    <xf numFmtId="0" fontId="26" fillId="0" borderId="0" xfId="44" applyFont="1" applyFill="1" applyAlignment="1" applyProtection="1">
      <alignment vertical="center"/>
      <protection locked="0"/>
    </xf>
    <xf numFmtId="0" fontId="26" fillId="0" borderId="0" xfId="44" applyFont="1" applyFill="1" applyProtection="1">
      <alignment vertical="center"/>
      <protection locked="0"/>
    </xf>
    <xf numFmtId="0" fontId="26" fillId="0" borderId="12" xfId="44" applyFont="1" applyFill="1" applyBorder="1" applyAlignment="1">
      <alignment vertical="center"/>
    </xf>
    <xf numFmtId="0" fontId="26" fillId="0" borderId="35" xfId="44" applyFont="1" applyFill="1" applyBorder="1" applyAlignment="1">
      <alignment vertical="center"/>
    </xf>
    <xf numFmtId="0" fontId="26" fillId="0" borderId="93" xfId="44" applyFont="1" applyFill="1" applyBorder="1" applyAlignment="1">
      <alignment horizontal="center" vertical="center"/>
    </xf>
    <xf numFmtId="0" fontId="26" fillId="0" borderId="101" xfId="0" applyFont="1" applyFill="1" applyBorder="1" applyAlignment="1">
      <alignment vertical="center"/>
    </xf>
    <xf numFmtId="0" fontId="26" fillId="0" borderId="86" xfId="0" applyFont="1" applyFill="1" applyBorder="1" applyAlignment="1">
      <alignment horizontal="center" vertical="center"/>
    </xf>
    <xf numFmtId="0" fontId="26" fillId="0" borderId="111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/>
    </xf>
    <xf numFmtId="0" fontId="26" fillId="24" borderId="28" xfId="0" applyFont="1" applyFill="1" applyBorder="1" applyAlignment="1">
      <alignment horizontal="center" vertical="center"/>
    </xf>
    <xf numFmtId="0" fontId="26" fillId="0" borderId="0" xfId="43" applyFont="1" applyFill="1" applyBorder="1" applyAlignment="1">
      <alignment horizontal="center" vertical="center"/>
    </xf>
    <xf numFmtId="0" fontId="26" fillId="0" borderId="93" xfId="43" applyFont="1" applyFill="1" applyBorder="1" applyAlignment="1">
      <alignment horizontal="center" vertical="center"/>
    </xf>
    <xf numFmtId="0" fontId="26" fillId="0" borderId="51" xfId="43" applyFont="1" applyFill="1" applyBorder="1" applyAlignment="1">
      <alignment horizontal="center" vertical="center"/>
    </xf>
    <xf numFmtId="0" fontId="26" fillId="24" borderId="35" xfId="43" applyFont="1" applyFill="1" applyBorder="1" applyAlignment="1">
      <alignment horizontal="center" vertical="center"/>
    </xf>
    <xf numFmtId="0" fontId="26" fillId="0" borderId="93" xfId="43" applyFont="1" applyFill="1" applyBorder="1" applyAlignment="1">
      <alignment vertical="center"/>
    </xf>
    <xf numFmtId="0" fontId="26" fillId="0" borderId="51" xfId="43" applyFont="1" applyFill="1" applyBorder="1" applyAlignment="1">
      <alignment vertical="center"/>
    </xf>
    <xf numFmtId="0" fontId="26" fillId="0" borderId="106" xfId="43" applyFont="1" applyFill="1" applyBorder="1" applyAlignment="1">
      <alignment vertical="center"/>
    </xf>
    <xf numFmtId="0" fontId="26" fillId="0" borderId="106" xfId="43" applyFont="1" applyFill="1" applyBorder="1" applyAlignment="1">
      <alignment vertical="center" wrapText="1"/>
    </xf>
    <xf numFmtId="0" fontId="26" fillId="24" borderId="27" xfId="43" applyFont="1" applyFill="1" applyBorder="1" applyAlignment="1">
      <alignment horizontal="center" vertical="center"/>
    </xf>
    <xf numFmtId="0" fontId="26" fillId="0" borderId="51" xfId="44" applyFont="1" applyFill="1" applyBorder="1" applyAlignment="1">
      <alignment horizontal="center" vertical="center"/>
    </xf>
    <xf numFmtId="0" fontId="26" fillId="24" borderId="35" xfId="44" applyFont="1" applyFill="1" applyBorder="1" applyAlignment="1">
      <alignment horizontal="center" vertical="center"/>
    </xf>
    <xf numFmtId="0" fontId="26" fillId="24" borderId="36" xfId="44" applyFont="1" applyFill="1" applyBorder="1" applyAlignment="1">
      <alignment horizontal="center" vertical="center"/>
    </xf>
    <xf numFmtId="0" fontId="26" fillId="24" borderId="40" xfId="43" applyFont="1" applyFill="1" applyBorder="1" applyAlignment="1">
      <alignment horizontal="center" vertical="center" wrapText="1"/>
    </xf>
    <xf numFmtId="0" fontId="26" fillId="0" borderId="98" xfId="43" applyFont="1" applyFill="1" applyBorder="1" applyAlignment="1">
      <alignment horizontal="center" vertical="center"/>
    </xf>
    <xf numFmtId="0" fontId="26" fillId="0" borderId="121" xfId="43" applyFont="1" applyFill="1" applyBorder="1" applyAlignment="1">
      <alignment vertical="center"/>
    </xf>
    <xf numFmtId="0" fontId="26" fillId="0" borderId="121" xfId="43" applyFont="1" applyFill="1" applyBorder="1" applyAlignment="1">
      <alignment horizontal="center" vertical="center"/>
    </xf>
    <xf numFmtId="0" fontId="26" fillId="0" borderId="122" xfId="43" applyFont="1" applyFill="1" applyBorder="1" applyAlignment="1">
      <alignment vertical="center"/>
    </xf>
    <xf numFmtId="0" fontId="26" fillId="24" borderId="123" xfId="43" applyFont="1" applyFill="1" applyBorder="1" applyAlignment="1">
      <alignment horizontal="center" vertical="center"/>
    </xf>
    <xf numFmtId="0" fontId="26" fillId="0" borderId="125" xfId="43" applyFont="1" applyFill="1" applyBorder="1" applyAlignment="1">
      <alignment horizontal="center" vertical="center"/>
    </xf>
    <xf numFmtId="0" fontId="26" fillId="0" borderId="126" xfId="43" applyFont="1" applyFill="1" applyBorder="1" applyAlignment="1">
      <alignment horizontal="center" vertical="center"/>
    </xf>
    <xf numFmtId="0" fontId="26" fillId="24" borderId="40" xfId="43" applyFont="1" applyFill="1" applyBorder="1" applyAlignment="1">
      <alignment horizontal="center" vertical="center"/>
    </xf>
    <xf numFmtId="0" fontId="26" fillId="24" borderId="10" xfId="43" applyFont="1" applyFill="1" applyBorder="1" applyAlignment="1">
      <alignment horizontal="center" vertical="center" wrapText="1"/>
    </xf>
    <xf numFmtId="0" fontId="26" fillId="24" borderId="10" xfId="43" applyFont="1" applyFill="1" applyBorder="1" applyAlignment="1">
      <alignment horizontal="center" vertical="center"/>
    </xf>
    <xf numFmtId="0" fontId="26" fillId="24" borderId="36" xfId="43" applyFont="1" applyFill="1" applyBorder="1" applyAlignment="1">
      <alignment horizontal="center" vertical="center"/>
    </xf>
    <xf numFmtId="41" fontId="28" fillId="24" borderId="17" xfId="44" applyNumberFormat="1" applyFont="1" applyFill="1" applyBorder="1" applyAlignment="1" applyProtection="1">
      <alignment horizontal="center" vertical="center" shrinkToFit="1"/>
    </xf>
    <xf numFmtId="179" fontId="22" fillId="0" borderId="96" xfId="44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118" xfId="44" applyFont="1" applyFill="1" applyBorder="1" applyAlignment="1">
      <alignment vertical="center"/>
    </xf>
    <xf numFmtId="0" fontId="26" fillId="0" borderId="129" xfId="44" applyFont="1" applyFill="1" applyBorder="1">
      <alignment vertical="center"/>
    </xf>
    <xf numFmtId="0" fontId="26" fillId="0" borderId="125" xfId="44" applyFont="1" applyFill="1" applyBorder="1" applyAlignment="1">
      <alignment vertical="center"/>
    </xf>
    <xf numFmtId="0" fontId="0" fillId="0" borderId="12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89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horizontal="right" vertical="center"/>
    </xf>
    <xf numFmtId="189" fontId="0" fillId="0" borderId="11" xfId="0" applyNumberFormat="1" applyFont="1" applyFill="1" applyBorder="1" applyAlignment="1">
      <alignment horizontal="right" vertical="center"/>
    </xf>
    <xf numFmtId="197" fontId="0" fillId="0" borderId="0" xfId="0" applyNumberFormat="1" applyFont="1" applyFill="1" applyBorder="1" applyAlignment="1">
      <alignment horizontal="right" vertical="center"/>
    </xf>
    <xf numFmtId="195" fontId="0" fillId="0" borderId="0" xfId="0" quotePrefix="1" applyNumberFormat="1" applyFont="1" applyFill="1" applyBorder="1" applyAlignment="1">
      <alignment horizontal="right" vertical="center"/>
    </xf>
    <xf numFmtId="196" fontId="0" fillId="0" borderId="11" xfId="0" applyNumberFormat="1" applyFont="1" applyFill="1" applyBorder="1" applyAlignment="1">
      <alignment horizontal="right" vertical="center"/>
    </xf>
    <xf numFmtId="196" fontId="0" fillId="0" borderId="0" xfId="0" applyNumberFormat="1" applyFont="1" applyFill="1" applyBorder="1" applyAlignment="1">
      <alignment horizontal="right" vertical="center"/>
    </xf>
    <xf numFmtId="0" fontId="0" fillId="0" borderId="102" xfId="0" applyFont="1" applyFill="1" applyBorder="1" applyAlignment="1">
      <alignment horizontal="right" vertical="center"/>
    </xf>
    <xf numFmtId="176" fontId="0" fillId="0" borderId="96" xfId="0" applyNumberFormat="1" applyFont="1" applyFill="1" applyBorder="1" applyAlignment="1">
      <alignment horizontal="right" vertical="center"/>
    </xf>
    <xf numFmtId="0" fontId="0" fillId="0" borderId="96" xfId="0" applyFont="1" applyFill="1" applyBorder="1" applyAlignment="1">
      <alignment horizontal="right" vertical="center"/>
    </xf>
    <xf numFmtId="195" fontId="0" fillId="0" borderId="96" xfId="0" quotePrefix="1" applyNumberFormat="1" applyFont="1" applyFill="1" applyBorder="1" applyAlignment="1">
      <alignment horizontal="right" vertical="center"/>
    </xf>
    <xf numFmtId="177" fontId="0" fillId="0" borderId="96" xfId="0" applyNumberFormat="1" applyFont="1" applyFill="1" applyBorder="1" applyAlignment="1">
      <alignment horizontal="right" vertical="center"/>
    </xf>
    <xf numFmtId="196" fontId="0" fillId="0" borderId="128" xfId="0" applyNumberFormat="1" applyFont="1" applyFill="1" applyBorder="1" applyAlignment="1">
      <alignment horizontal="right" vertical="center"/>
    </xf>
    <xf numFmtId="186" fontId="0" fillId="0" borderId="96" xfId="0" applyNumberFormat="1" applyFont="1" applyFill="1" applyBorder="1" applyAlignment="1">
      <alignment horizontal="right" vertical="center"/>
    </xf>
    <xf numFmtId="196" fontId="0" fillId="0" borderId="97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2" xfId="0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horizontal="right" vertical="center"/>
    </xf>
    <xf numFmtId="179" fontId="0" fillId="0" borderId="11" xfId="0" applyNumberFormat="1" applyFont="1" applyFill="1" applyBorder="1" applyAlignment="1">
      <alignment horizontal="right" vertical="center"/>
    </xf>
    <xf numFmtId="41" fontId="0" fillId="0" borderId="23" xfId="0" applyNumberFormat="1" applyFont="1" applyFill="1" applyBorder="1" applyAlignment="1">
      <alignment horizontal="right" vertical="center"/>
    </xf>
    <xf numFmtId="179" fontId="0" fillId="0" borderId="23" xfId="0" applyNumberFormat="1" applyFont="1" applyFill="1" applyBorder="1" applyAlignment="1">
      <alignment horizontal="right" vertical="center"/>
    </xf>
    <xf numFmtId="183" fontId="0" fillId="0" borderId="23" xfId="0" applyNumberFormat="1" applyFont="1" applyFill="1" applyBorder="1" applyAlignment="1">
      <alignment horizontal="right" vertical="center"/>
    </xf>
    <xf numFmtId="179" fontId="0" fillId="0" borderId="2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24" borderId="13" xfId="0" applyFont="1" applyFill="1" applyBorder="1" applyAlignment="1">
      <alignment horizontal="center" vertical="center"/>
    </xf>
    <xf numFmtId="0" fontId="0" fillId="24" borderId="3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180" fontId="0" fillId="0" borderId="12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70" xfId="0" applyNumberFormat="1" applyFont="1" applyFill="1" applyBorder="1" applyAlignment="1">
      <alignment vertical="center"/>
    </xf>
    <xf numFmtId="181" fontId="0" fillId="0" borderId="11" xfId="0" applyNumberFormat="1" applyFont="1" applyFill="1" applyBorder="1" applyAlignment="1">
      <alignment vertical="center"/>
    </xf>
    <xf numFmtId="182" fontId="0" fillId="0" borderId="22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vertical="center"/>
    </xf>
    <xf numFmtId="182" fontId="0" fillId="0" borderId="38" xfId="0" applyNumberFormat="1" applyFont="1" applyFill="1" applyBorder="1" applyAlignment="1">
      <alignment horizontal="center" vertical="center"/>
    </xf>
    <xf numFmtId="180" fontId="0" fillId="0" borderId="16" xfId="0" applyNumberFormat="1" applyFont="1" applyFill="1" applyBorder="1" applyAlignment="1">
      <alignment vertical="center"/>
    </xf>
    <xf numFmtId="183" fontId="0" fillId="0" borderId="23" xfId="0" applyNumberFormat="1" applyFont="1" applyFill="1" applyBorder="1" applyAlignment="1">
      <alignment vertical="center"/>
    </xf>
    <xf numFmtId="180" fontId="0" fillId="0" borderId="23" xfId="0" applyNumberFormat="1" applyFont="1" applyFill="1" applyBorder="1" applyAlignment="1">
      <alignment vertical="center"/>
    </xf>
    <xf numFmtId="180" fontId="0" fillId="0" borderId="113" xfId="0" applyNumberFormat="1" applyFont="1" applyFill="1" applyBorder="1" applyAlignment="1">
      <alignment vertical="center"/>
    </xf>
    <xf numFmtId="181" fontId="0" fillId="0" borderId="97" xfId="0" applyNumberFormat="1" applyFont="1" applyFill="1" applyBorder="1" applyAlignment="1">
      <alignment vertical="center"/>
    </xf>
    <xf numFmtId="38" fontId="0" fillId="0" borderId="0" xfId="42" applyFont="1" applyFill="1" applyAlignment="1">
      <alignment horizontal="right" vertical="center"/>
    </xf>
    <xf numFmtId="180" fontId="0" fillId="0" borderId="0" xfId="0" applyNumberFormat="1" applyFont="1" applyFill="1" applyAlignment="1">
      <alignment vertical="center"/>
    </xf>
    <xf numFmtId="179" fontId="0" fillId="0" borderId="12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8" xfId="0" applyNumberFormat="1" applyFont="1" applyFill="1" applyBorder="1" applyAlignment="1">
      <alignment vertical="center"/>
    </xf>
    <xf numFmtId="179" fontId="0" fillId="0" borderId="12" xfId="0" applyNumberFormat="1" applyFont="1" applyFill="1" applyBorder="1" applyAlignment="1">
      <alignment vertical="center"/>
    </xf>
    <xf numFmtId="179" fontId="0" fillId="0" borderId="20" xfId="0" applyNumberFormat="1" applyFont="1" applyFill="1" applyBorder="1" applyAlignment="1">
      <alignment vertical="center"/>
    </xf>
    <xf numFmtId="179" fontId="0" fillId="0" borderId="98" xfId="0" applyNumberFormat="1" applyFont="1" applyFill="1" applyBorder="1" applyAlignment="1">
      <alignment vertical="center"/>
    </xf>
    <xf numFmtId="179" fontId="0" fillId="0" borderId="98" xfId="0" applyNumberFormat="1" applyFont="1" applyFill="1" applyBorder="1" applyAlignment="1">
      <alignment horizontal="right" vertical="center"/>
    </xf>
    <xf numFmtId="179" fontId="0" fillId="0" borderId="49" xfId="0" applyNumberFormat="1" applyFont="1" applyFill="1" applyBorder="1" applyAlignment="1">
      <alignment vertical="center"/>
    </xf>
    <xf numFmtId="182" fontId="22" fillId="0" borderId="22" xfId="43" applyNumberFormat="1" applyFont="1" applyFill="1" applyBorder="1" applyAlignment="1">
      <alignment horizontal="center" vertical="center" shrinkToFit="1"/>
    </xf>
    <xf numFmtId="179" fontId="22" fillId="0" borderId="12" xfId="43" applyNumberFormat="1" applyFont="1" applyFill="1" applyBorder="1" applyAlignment="1">
      <alignment horizontal="right" vertical="center"/>
    </xf>
    <xf numFmtId="183" fontId="22" fillId="0" borderId="0" xfId="43" applyNumberFormat="1" applyFont="1" applyFill="1" applyBorder="1" applyAlignment="1" applyProtection="1">
      <alignment horizontal="right" vertical="center"/>
      <protection locked="0"/>
    </xf>
    <xf numFmtId="180" fontId="22" fillId="0" borderId="0" xfId="43" applyNumberFormat="1" applyFont="1" applyFill="1" applyBorder="1" applyAlignment="1" applyProtection="1">
      <alignment horizontal="right" vertical="center"/>
      <protection locked="0"/>
    </xf>
    <xf numFmtId="180" fontId="22" fillId="0" borderId="11" xfId="43" applyNumberFormat="1" applyFont="1" applyFill="1" applyBorder="1" applyAlignment="1" applyProtection="1">
      <alignment horizontal="right" vertical="center"/>
      <protection locked="0"/>
    </xf>
    <xf numFmtId="182" fontId="22" fillId="0" borderId="37" xfId="43" applyNumberFormat="1" applyFont="1" applyFill="1" applyBorder="1" applyAlignment="1">
      <alignment horizontal="center" vertical="center" shrinkToFit="1"/>
    </xf>
    <xf numFmtId="183" fontId="22" fillId="0" borderId="11" xfId="43" applyNumberFormat="1" applyFont="1" applyFill="1" applyBorder="1" applyAlignment="1" applyProtection="1">
      <alignment horizontal="right" vertical="center"/>
      <protection locked="0"/>
    </xf>
    <xf numFmtId="182" fontId="22" fillId="0" borderId="37" xfId="43" applyNumberFormat="1" applyFont="1" applyFill="1" applyBorder="1" applyAlignment="1">
      <alignment horizontal="center" vertical="center"/>
    </xf>
    <xf numFmtId="182" fontId="22" fillId="0" borderId="101" xfId="43" applyNumberFormat="1" applyFont="1" applyFill="1" applyBorder="1" applyAlignment="1">
      <alignment horizontal="center" vertical="center"/>
    </xf>
    <xf numFmtId="179" fontId="22" fillId="0" borderId="102" xfId="43" applyNumberFormat="1" applyFont="1" applyFill="1" applyBorder="1" applyAlignment="1">
      <alignment horizontal="right" vertical="center"/>
    </xf>
    <xf numFmtId="183" fontId="22" fillId="0" borderId="96" xfId="43" applyNumberFormat="1" applyFont="1" applyFill="1" applyBorder="1" applyAlignment="1" applyProtection="1">
      <alignment horizontal="right" vertical="center"/>
      <protection locked="0"/>
    </xf>
    <xf numFmtId="183" fontId="22" fillId="0" borderId="97" xfId="43" applyNumberFormat="1" applyFont="1" applyFill="1" applyBorder="1" applyAlignment="1" applyProtection="1">
      <alignment horizontal="right" vertical="center"/>
      <protection locked="0"/>
    </xf>
    <xf numFmtId="41" fontId="22" fillId="0" borderId="0" xfId="43" applyNumberFormat="1" applyFont="1" applyFill="1" applyBorder="1" applyAlignment="1" applyProtection="1">
      <alignment horizontal="right" vertical="center"/>
      <protection locked="0"/>
    </xf>
    <xf numFmtId="179" fontId="22" fillId="0" borderId="0" xfId="43" applyNumberFormat="1" applyFont="1" applyFill="1" applyBorder="1" applyAlignment="1" applyProtection="1">
      <alignment vertical="center"/>
      <protection locked="0"/>
    </xf>
    <xf numFmtId="41" fontId="22" fillId="0" borderId="0" xfId="43" applyNumberFormat="1" applyFont="1" applyFill="1" applyBorder="1" applyAlignment="1" applyProtection="1">
      <alignment vertical="center"/>
      <protection locked="0"/>
    </xf>
    <xf numFmtId="183" fontId="22" fillId="0" borderId="0" xfId="43" applyNumberFormat="1" applyFont="1" applyFill="1" applyBorder="1" applyProtection="1">
      <alignment vertical="center"/>
      <protection locked="0"/>
    </xf>
    <xf numFmtId="179" fontId="22" fillId="0" borderId="0" xfId="43" applyNumberFormat="1" applyFont="1" applyFill="1" applyBorder="1" applyProtection="1">
      <alignment vertical="center"/>
      <protection locked="0"/>
    </xf>
    <xf numFmtId="41" fontId="22" fillId="0" borderId="0" xfId="43" applyNumberFormat="1" applyFont="1" applyFill="1" applyBorder="1" applyProtection="1">
      <alignment vertical="center"/>
      <protection locked="0"/>
    </xf>
    <xf numFmtId="183" fontId="22" fillId="0" borderId="98" xfId="43" applyNumberFormat="1" applyFont="1" applyFill="1" applyBorder="1" applyProtection="1">
      <alignment vertical="center"/>
      <protection locked="0"/>
    </xf>
    <xf numFmtId="179" fontId="22" fillId="0" borderId="98" xfId="43" applyNumberFormat="1" applyFont="1" applyFill="1" applyBorder="1" applyProtection="1">
      <alignment vertical="center"/>
      <protection locked="0"/>
    </xf>
    <xf numFmtId="41" fontId="22" fillId="0" borderId="98" xfId="43" applyNumberFormat="1" applyFont="1" applyFill="1" applyBorder="1" applyProtection="1">
      <alignment vertical="center"/>
      <protection locked="0"/>
    </xf>
    <xf numFmtId="179" fontId="22" fillId="0" borderId="13" xfId="44" applyNumberFormat="1" applyFont="1" applyFill="1" applyBorder="1" applyAlignment="1">
      <alignment horizontal="right" vertical="center"/>
    </xf>
    <xf numFmtId="41" fontId="22" fillId="0" borderId="0" xfId="44" applyNumberFormat="1" applyFont="1" applyFill="1" applyBorder="1" applyAlignment="1" applyProtection="1">
      <alignment horizontal="right" vertical="center"/>
      <protection locked="0"/>
    </xf>
    <xf numFmtId="41" fontId="22" fillId="0" borderId="11" xfId="44" applyNumberFormat="1" applyFont="1" applyFill="1" applyBorder="1" applyAlignment="1" applyProtection="1">
      <alignment horizontal="right" vertical="center"/>
      <protection locked="0"/>
    </xf>
    <xf numFmtId="41" fontId="22" fillId="0" borderId="12" xfId="44" applyNumberFormat="1" applyFont="1" applyFill="1" applyBorder="1" applyAlignment="1">
      <alignment horizontal="right" vertical="center"/>
    </xf>
    <xf numFmtId="183" fontId="22" fillId="0" borderId="0" xfId="44" applyNumberFormat="1" applyFont="1" applyFill="1" applyBorder="1" applyAlignment="1" applyProtection="1">
      <alignment horizontal="right" vertical="center"/>
      <protection locked="0"/>
    </xf>
    <xf numFmtId="183" fontId="22" fillId="0" borderId="11" xfId="44" applyNumberFormat="1" applyFont="1" applyFill="1" applyBorder="1" applyAlignment="1" applyProtection="1">
      <alignment horizontal="right" vertical="center"/>
      <protection locked="0"/>
    </xf>
    <xf numFmtId="183" fontId="22" fillId="0" borderId="96" xfId="44" applyNumberFormat="1" applyFont="1" applyFill="1" applyBorder="1" applyAlignment="1" applyProtection="1">
      <alignment horizontal="right" vertical="center"/>
      <protection locked="0"/>
    </xf>
    <xf numFmtId="183" fontId="22" fillId="0" borderId="97" xfId="44" applyNumberFormat="1" applyFont="1" applyFill="1" applyBorder="1" applyAlignment="1" applyProtection="1">
      <alignment horizontal="right" vertical="center"/>
      <protection locked="0"/>
    </xf>
    <xf numFmtId="183" fontId="22" fillId="0" borderId="13" xfId="43" applyNumberFormat="1" applyFont="1" applyFill="1" applyBorder="1" applyAlignment="1">
      <alignment horizontal="right" vertical="center" shrinkToFit="1"/>
    </xf>
    <xf numFmtId="183" fontId="22" fillId="0" borderId="0" xfId="43" applyNumberFormat="1" applyFont="1" applyFill="1" applyBorder="1" applyAlignment="1" applyProtection="1">
      <alignment horizontal="right" vertical="center" shrinkToFit="1"/>
      <protection locked="0"/>
    </xf>
    <xf numFmtId="183" fontId="22" fillId="0" borderId="100" xfId="43" applyNumberFormat="1" applyFont="1" applyFill="1" applyBorder="1" applyAlignment="1" applyProtection="1">
      <alignment horizontal="right" vertical="center" shrinkToFit="1"/>
      <protection locked="0"/>
    </xf>
    <xf numFmtId="183" fontId="22" fillId="0" borderId="12" xfId="43" applyNumberFormat="1" applyFont="1" applyFill="1" applyBorder="1" applyAlignment="1">
      <alignment horizontal="right" vertical="center" shrinkToFit="1"/>
    </xf>
    <xf numFmtId="183" fontId="22" fillId="0" borderId="20" xfId="43" applyNumberFormat="1" applyFont="1" applyFill="1" applyBorder="1" applyAlignment="1">
      <alignment horizontal="right" vertical="center" shrinkToFit="1"/>
    </xf>
    <xf numFmtId="183" fontId="22" fillId="0" borderId="98" xfId="43" applyNumberFormat="1" applyFont="1" applyFill="1" applyBorder="1" applyAlignment="1" applyProtection="1">
      <alignment horizontal="right" vertical="center" shrinkToFit="1"/>
      <protection locked="0"/>
    </xf>
    <xf numFmtId="183" fontId="22" fillId="0" borderId="127" xfId="43" applyNumberFormat="1" applyFont="1" applyFill="1" applyBorder="1" applyAlignment="1" applyProtection="1">
      <alignment horizontal="right" vertical="center" shrinkToFit="1"/>
      <protection locked="0"/>
    </xf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121" xfId="43" applyFont="1" applyFill="1" applyBorder="1" applyAlignment="1">
      <alignment vertical="center"/>
    </xf>
    <xf numFmtId="0" fontId="22" fillId="0" borderId="121" xfId="43" applyFont="1" applyFill="1" applyBorder="1" applyAlignment="1">
      <alignment horizontal="center" vertical="center"/>
    </xf>
    <xf numFmtId="0" fontId="22" fillId="0" borderId="122" xfId="43" applyFont="1" applyFill="1" applyBorder="1" applyAlignment="1">
      <alignment vertical="center"/>
    </xf>
    <xf numFmtId="0" fontId="22" fillId="24" borderId="40" xfId="43" applyFont="1" applyFill="1" applyBorder="1" applyAlignment="1">
      <alignment horizontal="center" vertical="center"/>
    </xf>
    <xf numFmtId="0" fontId="22" fillId="24" borderId="40" xfId="43" applyFont="1" applyFill="1" applyBorder="1" applyAlignment="1">
      <alignment horizontal="center" vertical="center" wrapText="1"/>
    </xf>
    <xf numFmtId="0" fontId="22" fillId="24" borderId="123" xfId="43" applyFont="1" applyFill="1" applyBorder="1" applyAlignment="1">
      <alignment horizontal="center" vertical="center"/>
    </xf>
    <xf numFmtId="183" fontId="22" fillId="0" borderId="14" xfId="43" applyNumberFormat="1" applyFont="1" applyFill="1" applyBorder="1" applyAlignment="1">
      <alignment horizontal="right" vertical="center" shrinkToFit="1"/>
    </xf>
    <xf numFmtId="183" fontId="22" fillId="0" borderId="17" xfId="43" applyNumberFormat="1" applyFont="1" applyFill="1" applyBorder="1" applyAlignment="1">
      <alignment horizontal="right" vertical="center" shrinkToFit="1"/>
    </xf>
    <xf numFmtId="0" fontId="22" fillId="0" borderId="125" xfId="43" applyFont="1" applyFill="1" applyBorder="1" applyAlignment="1">
      <alignment horizontal="center" vertical="center" shrinkToFit="1"/>
    </xf>
    <xf numFmtId="0" fontId="22" fillId="0" borderId="0" xfId="43" applyFont="1" applyFill="1" applyBorder="1" applyAlignment="1">
      <alignment horizontal="center" vertical="center" shrinkToFit="1"/>
    </xf>
    <xf numFmtId="41" fontId="22" fillId="0" borderId="0" xfId="43" applyNumberFormat="1" applyFont="1" applyFill="1" applyBorder="1" applyAlignment="1" applyProtection="1">
      <alignment horizontal="right" vertical="center" shrinkToFit="1"/>
      <protection locked="0"/>
    </xf>
    <xf numFmtId="41" fontId="22" fillId="0" borderId="100" xfId="43" applyNumberFormat="1" applyFont="1" applyFill="1" applyBorder="1" applyAlignment="1" applyProtection="1">
      <alignment horizontal="right" vertical="center" shrinkToFit="1"/>
      <protection locked="0"/>
    </xf>
    <xf numFmtId="0" fontId="22" fillId="0" borderId="125" xfId="43" applyFont="1" applyFill="1" applyBorder="1" applyAlignment="1">
      <alignment horizontal="center" vertical="center"/>
    </xf>
    <xf numFmtId="0" fontId="22" fillId="0" borderId="0" xfId="43" applyFont="1" applyFill="1" applyBorder="1" applyAlignment="1">
      <alignment horizontal="center" vertical="center"/>
    </xf>
    <xf numFmtId="0" fontId="22" fillId="0" borderId="0" xfId="43" quotePrefix="1" applyNumberFormat="1" applyFont="1" applyFill="1" applyBorder="1" applyAlignment="1">
      <alignment horizontal="center" vertical="center"/>
    </xf>
    <xf numFmtId="0" fontId="22" fillId="0" borderId="126" xfId="43" applyFont="1" applyFill="1" applyBorder="1" applyAlignment="1">
      <alignment horizontal="center" vertical="center"/>
    </xf>
    <xf numFmtId="0" fontId="22" fillId="0" borderId="98" xfId="43" applyFont="1" applyFill="1" applyBorder="1" applyAlignment="1">
      <alignment horizontal="center" vertical="center"/>
    </xf>
    <xf numFmtId="41" fontId="22" fillId="0" borderId="98" xfId="43" applyNumberFormat="1" applyFont="1" applyFill="1" applyBorder="1" applyAlignment="1" applyProtection="1">
      <alignment horizontal="right" vertical="center" shrinkToFit="1"/>
      <protection locked="0"/>
    </xf>
    <xf numFmtId="41" fontId="22" fillId="0" borderId="127" xfId="43" applyNumberFormat="1" applyFont="1" applyFill="1" applyBorder="1" applyAlignment="1" applyProtection="1">
      <alignment horizontal="right" vertical="center" shrinkToFit="1"/>
      <protection locked="0"/>
    </xf>
    <xf numFmtId="183" fontId="22" fillId="0" borderId="12" xfId="43" applyNumberFormat="1" applyFont="1" applyFill="1" applyBorder="1" applyAlignment="1">
      <alignment horizontal="right" vertical="center"/>
    </xf>
    <xf numFmtId="41" fontId="29" fillId="0" borderId="0" xfId="46" applyNumberFormat="1" applyFont="1" applyFill="1" applyBorder="1" applyAlignment="1" applyProtection="1">
      <alignment vertical="center"/>
      <protection locked="0"/>
    </xf>
    <xf numFmtId="41" fontId="29" fillId="0" borderId="100" xfId="46" applyNumberFormat="1" applyFont="1" applyFill="1" applyBorder="1" applyAlignment="1" applyProtection="1">
      <alignment vertical="center"/>
      <protection locked="0"/>
    </xf>
    <xf numFmtId="183" fontId="22" fillId="0" borderId="20" xfId="43" applyNumberFormat="1" applyFont="1" applyFill="1" applyBorder="1" applyAlignment="1">
      <alignment horizontal="right" vertical="center"/>
    </xf>
    <xf numFmtId="41" fontId="29" fillId="0" borderId="98" xfId="46" applyNumberFormat="1" applyFont="1" applyFill="1" applyBorder="1" applyAlignment="1" applyProtection="1">
      <alignment vertical="center"/>
      <protection locked="0"/>
    </xf>
    <xf numFmtId="41" fontId="29" fillId="0" borderId="127" xfId="46" applyNumberFormat="1" applyFont="1" applyFill="1" applyBorder="1" applyAlignment="1" applyProtection="1">
      <alignment vertical="center"/>
      <protection locked="0"/>
    </xf>
    <xf numFmtId="0" fontId="22" fillId="0" borderId="47" xfId="44" applyNumberFormat="1" applyFont="1" applyFill="1" applyBorder="1" applyAlignment="1">
      <alignment vertical="center"/>
    </xf>
    <xf numFmtId="182" fontId="22" fillId="0" borderId="47" xfId="44" applyNumberFormat="1" applyFont="1" applyFill="1" applyBorder="1" applyAlignment="1">
      <alignment horizontal="center" vertical="center"/>
    </xf>
    <xf numFmtId="182" fontId="22" fillId="0" borderId="48" xfId="44" applyNumberFormat="1" applyFont="1" applyFill="1" applyBorder="1" applyAlignment="1">
      <alignment horizontal="center" vertical="center"/>
    </xf>
    <xf numFmtId="0" fontId="22" fillId="0" borderId="47" xfId="44" applyNumberFormat="1" applyFont="1" applyFill="1" applyBorder="1" applyAlignment="1">
      <alignment horizontal="center" vertical="center"/>
    </xf>
    <xf numFmtId="198" fontId="22" fillId="0" borderId="12" xfId="44" applyNumberFormat="1" applyFont="1" applyFill="1" applyBorder="1" applyAlignment="1" applyProtection="1">
      <alignment horizontal="right" vertical="center"/>
      <protection locked="0"/>
    </xf>
    <xf numFmtId="198" fontId="22" fillId="0" borderId="0" xfId="44" applyNumberFormat="1" applyFont="1" applyFill="1" applyBorder="1" applyAlignment="1" applyProtection="1">
      <alignment horizontal="right" vertical="center"/>
      <protection locked="0"/>
    </xf>
    <xf numFmtId="198" fontId="22" fillId="0" borderId="0" xfId="44" applyNumberFormat="1" applyFont="1" applyFill="1" applyBorder="1" applyAlignment="1" applyProtection="1">
      <alignment vertical="center"/>
      <protection locked="0"/>
    </xf>
    <xf numFmtId="198" fontId="22" fillId="0" borderId="18" xfId="44" applyNumberFormat="1" applyFont="1" applyFill="1" applyBorder="1" applyAlignment="1" applyProtection="1">
      <alignment horizontal="right" vertical="center" shrinkToFit="1"/>
      <protection locked="0"/>
    </xf>
    <xf numFmtId="198" fontId="22" fillId="0" borderId="12" xfId="44" applyNumberFormat="1" applyFont="1" applyFill="1" applyBorder="1" applyAlignment="1">
      <alignment horizontal="right" vertical="center"/>
    </xf>
    <xf numFmtId="198" fontId="22" fillId="0" borderId="100" xfId="44" applyNumberFormat="1" applyFont="1" applyFill="1" applyBorder="1" applyAlignment="1" applyProtection="1">
      <alignment horizontal="right" vertical="center" shrinkToFit="1"/>
      <protection locked="0"/>
    </xf>
    <xf numFmtId="198" fontId="22" fillId="0" borderId="20" xfId="44" applyNumberFormat="1" applyFont="1" applyFill="1" applyBorder="1" applyAlignment="1">
      <alignment horizontal="right" vertical="center"/>
    </xf>
    <xf numFmtId="198" fontId="22" fillId="0" borderId="98" xfId="44" applyNumberFormat="1" applyFont="1" applyFill="1" applyBorder="1" applyAlignment="1" applyProtection="1">
      <alignment horizontal="right" vertical="center"/>
      <protection locked="0"/>
    </xf>
    <xf numFmtId="198" fontId="22" fillId="0" borderId="98" xfId="44" applyNumberFormat="1" applyFont="1" applyFill="1" applyBorder="1" applyAlignment="1" applyProtection="1">
      <alignment vertical="center"/>
      <protection locked="0"/>
    </xf>
    <xf numFmtId="198" fontId="22" fillId="0" borderId="49" xfId="44" applyNumberFormat="1" applyFont="1" applyFill="1" applyBorder="1" applyAlignment="1" applyProtection="1">
      <alignment horizontal="right" vertical="center" shrinkToFit="1"/>
      <protection locked="0"/>
    </xf>
    <xf numFmtId="199" fontId="22" fillId="0" borderId="0" xfId="44" applyNumberFormat="1" applyFont="1" applyFill="1" applyBorder="1" applyAlignment="1" applyProtection="1">
      <alignment vertical="center"/>
      <protection locked="0"/>
    </xf>
    <xf numFmtId="0" fontId="0" fillId="0" borderId="25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53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 wrapText="1"/>
    </xf>
    <xf numFmtId="0" fontId="26" fillId="0" borderId="54" xfId="0" applyFont="1" applyFill="1" applyBorder="1" applyAlignment="1">
      <alignment horizontal="center" vertical="center" wrapText="1"/>
    </xf>
    <xf numFmtId="0" fontId="26" fillId="0" borderId="51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182" fontId="0" fillId="0" borderId="22" xfId="0" applyNumberFormat="1" applyFont="1" applyFill="1" applyBorder="1" applyAlignment="1">
      <alignment horizontal="center" vertical="center"/>
    </xf>
    <xf numFmtId="182" fontId="0" fillId="0" borderId="50" xfId="0" applyNumberFormat="1" applyFont="1" applyFill="1" applyBorder="1" applyAlignment="1">
      <alignment horizontal="center" vertical="center"/>
    </xf>
    <xf numFmtId="179" fontId="0" fillId="0" borderId="12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0" fillId="0" borderId="55" xfId="0" applyFont="1" applyFill="1" applyBorder="1" applyAlignment="1">
      <alignment horizontal="distributed" vertical="center" indent="1"/>
    </xf>
    <xf numFmtId="0" fontId="0" fillId="0" borderId="14" xfId="0" applyFont="1" applyFill="1" applyBorder="1" applyAlignment="1">
      <alignment horizontal="distributed" vertical="center" indent="1"/>
    </xf>
    <xf numFmtId="0" fontId="0" fillId="0" borderId="57" xfId="0" applyFont="1" applyFill="1" applyBorder="1" applyAlignment="1">
      <alignment horizontal="distributed" vertical="center" indent="1"/>
    </xf>
    <xf numFmtId="179" fontId="0" fillId="0" borderId="13" xfId="0" applyNumberFormat="1" applyFont="1" applyFill="1" applyBorder="1" applyAlignment="1">
      <alignment vertical="center"/>
    </xf>
    <xf numFmtId="179" fontId="0" fillId="0" borderId="14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179" fontId="0" fillId="0" borderId="136" xfId="0" applyNumberFormat="1" applyFont="1" applyFill="1" applyBorder="1" applyAlignment="1">
      <alignment horizontal="right" vertical="center"/>
    </xf>
    <xf numFmtId="179" fontId="0" fillId="0" borderId="137" xfId="0" applyNumberFormat="1" applyFont="1" applyFill="1" applyBorder="1" applyAlignment="1">
      <alignment horizontal="right" vertical="center"/>
    </xf>
    <xf numFmtId="41" fontId="0" fillId="0" borderId="11" xfId="0" applyNumberFormat="1" applyFont="1" applyFill="1" applyBorder="1" applyAlignment="1">
      <alignment horizontal="right" vertical="center"/>
    </xf>
    <xf numFmtId="179" fontId="26" fillId="0" borderId="136" xfId="0" applyNumberFormat="1" applyFont="1" applyFill="1" applyBorder="1" applyAlignment="1">
      <alignment horizontal="right" vertical="center"/>
    </xf>
    <xf numFmtId="179" fontId="26" fillId="0" borderId="20" xfId="0" applyNumberFormat="1" applyFont="1" applyFill="1" applyBorder="1" applyAlignment="1">
      <alignment horizontal="right" vertical="center"/>
    </xf>
    <xf numFmtId="183" fontId="0" fillId="0" borderId="12" xfId="0" applyNumberFormat="1" applyFont="1" applyFill="1" applyBorder="1" applyAlignment="1">
      <alignment horizontal="right" vertical="center"/>
    </xf>
    <xf numFmtId="183" fontId="0" fillId="0" borderId="0" xfId="0" applyNumberFormat="1" applyFont="1" applyFill="1" applyBorder="1" applyAlignment="1">
      <alignment horizontal="right" vertical="center"/>
    </xf>
    <xf numFmtId="185" fontId="0" fillId="0" borderId="55" xfId="0" applyNumberFormat="1" applyFont="1" applyFill="1" applyBorder="1" applyAlignment="1">
      <alignment horizontal="center" vertical="center"/>
    </xf>
    <xf numFmtId="185" fontId="0" fillId="0" borderId="57" xfId="0" applyNumberFormat="1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96" xfId="0" applyFont="1" applyFill="1" applyBorder="1" applyAlignment="1">
      <alignment horizontal="distributed" vertical="center" indent="1"/>
    </xf>
    <xf numFmtId="0" fontId="26" fillId="0" borderId="58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horizontal="distributed" vertical="center" indent="1"/>
    </xf>
    <xf numFmtId="0" fontId="0" fillId="0" borderId="50" xfId="0" applyFont="1" applyFill="1" applyBorder="1" applyAlignment="1">
      <alignment horizontal="distributed" vertical="center" indent="1"/>
    </xf>
    <xf numFmtId="182" fontId="0" fillId="0" borderId="101" xfId="0" applyNumberFormat="1" applyFont="1" applyFill="1" applyBorder="1" applyAlignment="1">
      <alignment horizontal="center" vertical="center"/>
    </xf>
    <xf numFmtId="182" fontId="0" fillId="0" borderId="58" xfId="0" applyNumberFormat="1" applyFont="1" applyFill="1" applyBorder="1" applyAlignment="1">
      <alignment horizontal="center" vertical="center"/>
    </xf>
    <xf numFmtId="0" fontId="0" fillId="0" borderId="109" xfId="0" applyFont="1" applyFill="1" applyBorder="1" applyAlignment="1">
      <alignment horizontal="center" vertical="center"/>
    </xf>
    <xf numFmtId="0" fontId="0" fillId="0" borderId="1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24" borderId="10" xfId="0" applyFont="1" applyFill="1" applyBorder="1" applyAlignment="1">
      <alignment horizontal="center" vertical="center"/>
    </xf>
    <xf numFmtId="0" fontId="0" fillId="0" borderId="106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0" fontId="0" fillId="0" borderId="112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182" fontId="0" fillId="0" borderId="104" xfId="0" applyNumberFormat="1" applyFont="1" applyFill="1" applyBorder="1" applyAlignment="1">
      <alignment horizontal="center" vertical="center"/>
    </xf>
    <xf numFmtId="182" fontId="0" fillId="0" borderId="105" xfId="0" applyNumberFormat="1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43" xfId="0" applyNumberFormat="1" applyFont="1" applyFill="1" applyBorder="1" applyAlignment="1">
      <alignment horizontal="center" vertical="center"/>
    </xf>
    <xf numFmtId="0" fontId="0" fillId="0" borderId="50" xfId="0" applyNumberFormat="1" applyFont="1" applyFill="1" applyBorder="1" applyAlignment="1">
      <alignment horizontal="center" vertical="center"/>
    </xf>
    <xf numFmtId="182" fontId="0" fillId="0" borderId="43" xfId="0" applyNumberFormat="1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182" fontId="0" fillId="0" borderId="19" xfId="0" applyNumberFormat="1" applyFont="1" applyFill="1" applyBorder="1" applyAlignment="1">
      <alignment horizontal="center" vertical="center"/>
    </xf>
    <xf numFmtId="179" fontId="0" fillId="0" borderId="16" xfId="0" applyNumberFormat="1" applyFont="1" applyFill="1" applyBorder="1" applyAlignment="1">
      <alignment horizontal="right" vertical="center"/>
    </xf>
    <xf numFmtId="182" fontId="0" fillId="0" borderId="37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41" fontId="22" fillId="0" borderId="0" xfId="43" applyNumberFormat="1" applyFont="1" applyFill="1" applyBorder="1" applyAlignment="1" applyProtection="1">
      <alignment horizontal="center" vertical="center"/>
      <protection locked="0"/>
    </xf>
    <xf numFmtId="180" fontId="22" fillId="0" borderId="0" xfId="43" applyNumberFormat="1" applyFont="1" applyFill="1" applyBorder="1" applyAlignment="1" applyProtection="1">
      <alignment horizontal="right" vertical="center"/>
      <protection locked="0"/>
    </xf>
    <xf numFmtId="180" fontId="22" fillId="0" borderId="11" xfId="43" applyNumberFormat="1" applyFont="1" applyFill="1" applyBorder="1" applyAlignment="1" applyProtection="1">
      <alignment horizontal="right" vertical="center"/>
      <protection locked="0"/>
    </xf>
    <xf numFmtId="180" fontId="22" fillId="0" borderId="12" xfId="43" applyNumberFormat="1" applyFont="1" applyFill="1" applyBorder="1" applyAlignment="1">
      <alignment horizontal="right" vertical="center"/>
    </xf>
    <xf numFmtId="180" fontId="22" fillId="0" borderId="0" xfId="43" applyNumberFormat="1" applyFont="1" applyFill="1" applyBorder="1" applyAlignment="1">
      <alignment horizontal="right" vertical="center"/>
    </xf>
    <xf numFmtId="187" fontId="22" fillId="0" borderId="0" xfId="43" applyNumberFormat="1" applyFont="1" applyFill="1" applyBorder="1" applyAlignment="1" applyProtection="1">
      <alignment horizontal="right" vertical="center"/>
      <protection locked="0"/>
    </xf>
    <xf numFmtId="41" fontId="22" fillId="0" borderId="0" xfId="43" applyNumberFormat="1" applyFont="1" applyFill="1" applyBorder="1" applyAlignment="1" applyProtection="1">
      <alignment horizontal="right" vertical="center"/>
      <protection locked="0"/>
    </xf>
    <xf numFmtId="0" fontId="22" fillId="0" borderId="55" xfId="43" applyNumberFormat="1" applyFont="1" applyFill="1" applyBorder="1" applyAlignment="1">
      <alignment horizontal="center" vertical="center"/>
    </xf>
    <xf numFmtId="0" fontId="22" fillId="0" borderId="57" xfId="43" applyNumberFormat="1" applyFont="1" applyFill="1" applyBorder="1" applyAlignment="1">
      <alignment horizontal="center" vertical="center"/>
    </xf>
    <xf numFmtId="182" fontId="22" fillId="0" borderId="37" xfId="43" applyNumberFormat="1" applyFont="1" applyFill="1" applyBorder="1" applyAlignment="1">
      <alignment horizontal="center" vertical="center"/>
    </xf>
    <xf numFmtId="187" fontId="22" fillId="0" borderId="12" xfId="43" applyNumberFormat="1" applyFont="1" applyFill="1" applyBorder="1" applyAlignment="1">
      <alignment horizontal="right" vertical="center"/>
    </xf>
    <xf numFmtId="187" fontId="22" fillId="0" borderId="0" xfId="43" applyNumberFormat="1" applyFont="1" applyFill="1" applyBorder="1" applyAlignment="1">
      <alignment horizontal="right" vertical="center"/>
    </xf>
    <xf numFmtId="187" fontId="22" fillId="0" borderId="13" xfId="43" applyNumberFormat="1" applyFont="1" applyFill="1" applyBorder="1" applyAlignment="1" applyProtection="1">
      <alignment horizontal="right" vertical="center"/>
      <protection locked="0"/>
    </xf>
    <xf numFmtId="187" fontId="22" fillId="0" borderId="14" xfId="43" applyNumberFormat="1" applyFont="1" applyFill="1" applyBorder="1" applyAlignment="1" applyProtection="1">
      <alignment horizontal="right" vertical="center"/>
      <protection locked="0"/>
    </xf>
    <xf numFmtId="182" fontId="22" fillId="0" borderId="22" xfId="43" applyNumberFormat="1" applyFont="1" applyFill="1" applyBorder="1" applyAlignment="1">
      <alignment horizontal="center" vertical="center"/>
    </xf>
    <xf numFmtId="182" fontId="22" fillId="0" borderId="50" xfId="43" applyNumberFormat="1" applyFont="1" applyFill="1" applyBorder="1" applyAlignment="1">
      <alignment horizontal="center" vertical="center"/>
    </xf>
    <xf numFmtId="187" fontId="22" fillId="0" borderId="11" xfId="43" applyNumberFormat="1" applyFont="1" applyFill="1" applyBorder="1" applyAlignment="1" applyProtection="1">
      <alignment vertical="center"/>
      <protection locked="0"/>
    </xf>
    <xf numFmtId="187" fontId="22" fillId="0" borderId="11" xfId="43" applyNumberFormat="1" applyFont="1" applyFill="1" applyBorder="1" applyProtection="1">
      <alignment vertical="center"/>
      <protection locked="0"/>
    </xf>
    <xf numFmtId="179" fontId="22" fillId="0" borderId="13" xfId="43" applyNumberFormat="1" applyFont="1" applyFill="1" applyBorder="1" applyAlignment="1" applyProtection="1">
      <alignment horizontal="right" vertical="center"/>
      <protection locked="0"/>
    </xf>
    <xf numFmtId="179" fontId="22" fillId="0" borderId="17" xfId="43" applyNumberFormat="1" applyFont="1" applyFill="1" applyBorder="1" applyAlignment="1" applyProtection="1">
      <alignment horizontal="right" vertical="center"/>
      <protection locked="0"/>
    </xf>
    <xf numFmtId="0" fontId="26" fillId="0" borderId="89" xfId="43" applyFont="1" applyFill="1" applyBorder="1" applyAlignment="1">
      <alignment horizontal="center" vertical="center"/>
    </xf>
    <xf numFmtId="0" fontId="26" fillId="0" borderId="90" xfId="43" applyFont="1" applyFill="1" applyBorder="1" applyAlignment="1">
      <alignment horizontal="center" vertical="center"/>
    </xf>
    <xf numFmtId="0" fontId="26" fillId="0" borderId="92" xfId="43" applyFont="1" applyFill="1" applyBorder="1" applyAlignment="1">
      <alignment horizontal="center" vertical="center"/>
    </xf>
    <xf numFmtId="0" fontId="26" fillId="0" borderId="52" xfId="43" applyFont="1" applyFill="1" applyBorder="1" applyAlignment="1">
      <alignment horizontal="center" vertical="center"/>
    </xf>
    <xf numFmtId="0" fontId="26" fillId="0" borderId="91" xfId="43" applyFont="1" applyFill="1" applyBorder="1" applyAlignment="1">
      <alignment horizontal="center" vertical="center"/>
    </xf>
    <xf numFmtId="0" fontId="26" fillId="0" borderId="115" xfId="43" applyFont="1" applyFill="1" applyBorder="1" applyAlignment="1">
      <alignment horizontal="center" vertical="center"/>
    </xf>
    <xf numFmtId="0" fontId="26" fillId="0" borderId="53" xfId="43" applyFont="1" applyFill="1" applyBorder="1" applyAlignment="1">
      <alignment horizontal="center" vertical="center"/>
    </xf>
    <xf numFmtId="179" fontId="22" fillId="0" borderId="12" xfId="43" applyNumberFormat="1" applyFont="1" applyFill="1" applyBorder="1" applyAlignment="1">
      <alignment horizontal="right" vertical="center"/>
    </xf>
    <xf numFmtId="0" fontId="26" fillId="24" borderId="10" xfId="43" applyFont="1" applyFill="1" applyBorder="1" applyAlignment="1">
      <alignment horizontal="center" vertical="center"/>
    </xf>
    <xf numFmtId="0" fontId="26" fillId="0" borderId="66" xfId="43" applyFont="1" applyFill="1" applyBorder="1" applyAlignment="1">
      <alignment horizontal="center" vertical="center" wrapText="1"/>
    </xf>
    <xf numFmtId="0" fontId="26" fillId="0" borderId="72" xfId="43" applyFont="1" applyFill="1" applyBorder="1" applyAlignment="1">
      <alignment horizontal="center" vertical="center" wrapText="1"/>
    </xf>
    <xf numFmtId="0" fontId="26" fillId="0" borderId="61" xfId="43" applyFont="1" applyFill="1" applyBorder="1" applyAlignment="1">
      <alignment horizontal="center" vertical="center" wrapText="1"/>
    </xf>
    <xf numFmtId="0" fontId="26" fillId="0" borderId="73" xfId="43" applyFont="1" applyFill="1" applyBorder="1" applyAlignment="1">
      <alignment horizontal="center" vertical="center" wrapText="1"/>
    </xf>
    <xf numFmtId="187" fontId="22" fillId="0" borderId="97" xfId="43" applyNumberFormat="1" applyFont="1" applyFill="1" applyBorder="1" applyProtection="1">
      <alignment vertical="center"/>
      <protection locked="0"/>
    </xf>
    <xf numFmtId="41" fontId="22" fillId="0" borderId="96" xfId="43" applyNumberFormat="1" applyFont="1" applyFill="1" applyBorder="1" applyAlignment="1" applyProtection="1">
      <alignment horizontal="right" vertical="center"/>
      <protection locked="0"/>
    </xf>
    <xf numFmtId="0" fontId="26" fillId="24" borderId="10" xfId="43" applyFont="1" applyFill="1" applyBorder="1" applyAlignment="1">
      <alignment horizontal="center" vertical="center" wrapText="1"/>
    </xf>
    <xf numFmtId="182" fontId="22" fillId="0" borderId="95" xfId="43" applyNumberFormat="1" applyFont="1" applyFill="1" applyBorder="1" applyAlignment="1">
      <alignment horizontal="center" vertical="center"/>
    </xf>
    <xf numFmtId="187" fontId="22" fillId="0" borderId="102" xfId="43" applyNumberFormat="1" applyFont="1" applyFill="1" applyBorder="1" applyAlignment="1">
      <alignment horizontal="right" vertical="center"/>
    </xf>
    <xf numFmtId="187" fontId="22" fillId="0" borderId="96" xfId="43" applyNumberFormat="1" applyFont="1" applyFill="1" applyBorder="1" applyAlignment="1">
      <alignment horizontal="right" vertical="center"/>
    </xf>
    <xf numFmtId="187" fontId="22" fillId="0" borderId="96" xfId="43" applyNumberFormat="1" applyFont="1" applyFill="1" applyBorder="1" applyAlignment="1" applyProtection="1">
      <alignment horizontal="right" vertical="center"/>
      <protection locked="0"/>
    </xf>
    <xf numFmtId="180" fontId="22" fillId="0" borderId="12" xfId="43" applyNumberFormat="1" applyFont="1" applyFill="1" applyBorder="1" applyAlignment="1" applyProtection="1">
      <alignment horizontal="right" vertical="center"/>
      <protection locked="0"/>
    </xf>
    <xf numFmtId="180" fontId="22" fillId="0" borderId="18" xfId="43" applyNumberFormat="1" applyFont="1" applyFill="1" applyBorder="1" applyAlignment="1" applyProtection="1">
      <alignment horizontal="right" vertical="center"/>
      <protection locked="0"/>
    </xf>
    <xf numFmtId="179" fontId="22" fillId="0" borderId="33" xfId="43" applyNumberFormat="1" applyFont="1" applyFill="1" applyBorder="1" applyAlignment="1" applyProtection="1">
      <alignment vertical="center"/>
      <protection locked="0"/>
    </xf>
    <xf numFmtId="179" fontId="22" fillId="0" borderId="18" xfId="43" applyNumberFormat="1" applyFont="1" applyFill="1" applyBorder="1" applyAlignment="1" applyProtection="1">
      <alignment vertical="center"/>
      <protection locked="0"/>
    </xf>
    <xf numFmtId="179" fontId="22" fillId="0" borderId="33" xfId="43" applyNumberFormat="1" applyFont="1" applyFill="1" applyBorder="1" applyProtection="1">
      <alignment vertical="center"/>
      <protection locked="0"/>
    </xf>
    <xf numFmtId="179" fontId="22" fillId="0" borderId="18" xfId="43" applyNumberFormat="1" applyFont="1" applyFill="1" applyBorder="1" applyProtection="1">
      <alignment vertical="center"/>
      <protection locked="0"/>
    </xf>
    <xf numFmtId="179" fontId="22" fillId="0" borderId="116" xfId="43" applyNumberFormat="1" applyFont="1" applyFill="1" applyBorder="1" applyProtection="1">
      <alignment vertical="center"/>
      <protection locked="0"/>
    </xf>
    <xf numFmtId="179" fontId="22" fillId="0" borderId="49" xfId="43" applyNumberFormat="1" applyFont="1" applyFill="1" applyBorder="1" applyProtection="1">
      <alignment vertical="center"/>
      <protection locked="0"/>
    </xf>
    <xf numFmtId="0" fontId="26" fillId="0" borderId="32" xfId="43" applyFont="1" applyFill="1" applyBorder="1" applyAlignment="1">
      <alignment horizontal="center" vertical="center" wrapText="1"/>
    </xf>
    <xf numFmtId="0" fontId="26" fillId="0" borderId="36" xfId="43" applyFont="1" applyFill="1" applyBorder="1" applyAlignment="1">
      <alignment horizontal="center" vertical="center"/>
    </xf>
    <xf numFmtId="179" fontId="22" fillId="0" borderId="20" xfId="43" applyNumberFormat="1" applyFont="1" applyFill="1" applyBorder="1" applyAlignment="1">
      <alignment vertical="center"/>
    </xf>
    <xf numFmtId="41" fontId="22" fillId="0" borderId="98" xfId="43" applyNumberFormat="1" applyFont="1" applyFill="1" applyBorder="1" applyAlignment="1" applyProtection="1">
      <alignment horizontal="right" vertical="center"/>
      <protection locked="0"/>
    </xf>
    <xf numFmtId="183" fontId="22" fillId="0" borderId="12" xfId="43" applyNumberFormat="1" applyFont="1" applyFill="1" applyBorder="1" applyAlignment="1">
      <alignment horizontal="center" vertical="center"/>
    </xf>
    <xf numFmtId="183" fontId="22" fillId="0" borderId="0" xfId="43" applyNumberFormat="1" applyFont="1" applyFill="1" applyBorder="1" applyAlignment="1">
      <alignment horizontal="center" vertical="center"/>
    </xf>
    <xf numFmtId="183" fontId="22" fillId="0" borderId="0" xfId="43" applyNumberFormat="1" applyFont="1" applyFill="1" applyBorder="1" applyAlignment="1" applyProtection="1">
      <alignment horizontal="center" vertical="center"/>
      <protection locked="0"/>
    </xf>
    <xf numFmtId="193" fontId="22" fillId="0" borderId="0" xfId="43" applyNumberFormat="1" applyFont="1" applyFill="1" applyBorder="1" applyAlignment="1">
      <alignment horizontal="right" vertical="center"/>
    </xf>
    <xf numFmtId="193" fontId="22" fillId="0" borderId="11" xfId="43" applyNumberFormat="1" applyFont="1" applyFill="1" applyBorder="1" applyAlignment="1">
      <alignment horizontal="right" vertical="center"/>
    </xf>
    <xf numFmtId="188" fontId="22" fillId="0" borderId="11" xfId="43" applyNumberFormat="1" applyFont="1" applyFill="1" applyBorder="1" applyAlignment="1">
      <alignment horizontal="right" vertical="center"/>
    </xf>
    <xf numFmtId="180" fontId="22" fillId="0" borderId="96" xfId="43" applyNumberFormat="1" applyFont="1" applyFill="1" applyBorder="1" applyAlignment="1">
      <alignment horizontal="right" vertical="center"/>
    </xf>
    <xf numFmtId="188" fontId="22" fillId="0" borderId="97" xfId="43" applyNumberFormat="1" applyFont="1" applyFill="1" applyBorder="1" applyAlignment="1">
      <alignment horizontal="right" vertical="center"/>
    </xf>
    <xf numFmtId="180" fontId="22" fillId="0" borderId="102" xfId="43" applyNumberFormat="1" applyFont="1" applyFill="1" applyBorder="1" applyAlignment="1">
      <alignment horizontal="right" vertical="center"/>
    </xf>
    <xf numFmtId="0" fontId="26" fillId="0" borderId="30" xfId="43" applyFont="1" applyFill="1" applyBorder="1" applyAlignment="1">
      <alignment horizontal="center" vertical="center"/>
    </xf>
    <xf numFmtId="0" fontId="26" fillId="0" borderId="35" xfId="43" applyFont="1" applyFill="1" applyBorder="1" applyAlignment="1">
      <alignment horizontal="center" vertical="center"/>
    </xf>
    <xf numFmtId="0" fontId="26" fillId="0" borderId="112" xfId="43" applyFont="1" applyFill="1" applyBorder="1" applyAlignment="1">
      <alignment horizontal="center" vertical="center"/>
    </xf>
    <xf numFmtId="0" fontId="26" fillId="0" borderId="84" xfId="43" applyFont="1" applyFill="1" applyBorder="1" applyAlignment="1">
      <alignment horizontal="center" vertical="center"/>
    </xf>
    <xf numFmtId="49" fontId="26" fillId="0" borderId="29" xfId="43" applyNumberFormat="1" applyFont="1" applyFill="1" applyBorder="1" applyAlignment="1">
      <alignment horizontal="center" vertical="center"/>
    </xf>
    <xf numFmtId="49" fontId="26" fillId="0" borderId="114" xfId="43" applyNumberFormat="1" applyFont="1" applyFill="1" applyBorder="1" applyAlignment="1">
      <alignment horizontal="center" vertical="center"/>
    </xf>
    <xf numFmtId="49" fontId="26" fillId="0" borderId="34" xfId="43" applyNumberFormat="1" applyFont="1" applyFill="1" applyBorder="1" applyAlignment="1">
      <alignment horizontal="center" vertical="center"/>
    </xf>
    <xf numFmtId="49" fontId="26" fillId="0" borderId="63" xfId="43" applyNumberFormat="1" applyFont="1" applyFill="1" applyBorder="1" applyAlignment="1">
      <alignment horizontal="center" vertical="center"/>
    </xf>
    <xf numFmtId="0" fontId="26" fillId="0" borderId="31" xfId="43" applyFont="1" applyFill="1" applyBorder="1" applyAlignment="1">
      <alignment horizontal="center" vertical="center"/>
    </xf>
    <xf numFmtId="0" fontId="26" fillId="0" borderId="62" xfId="43" applyFont="1" applyFill="1" applyBorder="1" applyAlignment="1">
      <alignment horizontal="center" vertical="center"/>
    </xf>
    <xf numFmtId="0" fontId="26" fillId="24" borderId="40" xfId="43" applyFont="1" applyFill="1" applyBorder="1" applyAlignment="1">
      <alignment horizontal="center" vertical="center"/>
    </xf>
    <xf numFmtId="0" fontId="26" fillId="24" borderId="36" xfId="43" applyFont="1" applyFill="1" applyBorder="1" applyAlignment="1">
      <alignment horizontal="center" vertical="center"/>
    </xf>
    <xf numFmtId="0" fontId="22" fillId="0" borderId="53" xfId="44" applyFont="1" applyFill="1" applyBorder="1" applyAlignment="1">
      <alignment horizontal="center" vertical="center"/>
    </xf>
    <xf numFmtId="0" fontId="22" fillId="0" borderId="26" xfId="44" applyFont="1" applyFill="1" applyBorder="1" applyAlignment="1">
      <alignment horizontal="center" vertical="center"/>
    </xf>
    <xf numFmtId="187" fontId="22" fillId="0" borderId="13" xfId="44" applyNumberFormat="1" applyFont="1" applyFill="1" applyBorder="1" applyAlignment="1" applyProtection="1">
      <alignment horizontal="right" vertical="center"/>
      <protection locked="0"/>
    </xf>
    <xf numFmtId="187" fontId="22" fillId="0" borderId="14" xfId="44" applyNumberFormat="1" applyFont="1" applyFill="1" applyBorder="1" applyAlignment="1" applyProtection="1">
      <alignment horizontal="right" vertical="center"/>
      <protection locked="0"/>
    </xf>
    <xf numFmtId="179" fontId="22" fillId="0" borderId="14" xfId="44" applyNumberFormat="1" applyFont="1" applyFill="1" applyBorder="1" applyAlignment="1">
      <alignment horizontal="right" vertical="center"/>
    </xf>
    <xf numFmtId="183" fontId="22" fillId="0" borderId="14" xfId="44" applyNumberFormat="1" applyFont="1" applyFill="1" applyBorder="1" applyAlignment="1">
      <alignment horizontal="right" vertical="center"/>
    </xf>
    <xf numFmtId="183" fontId="22" fillId="0" borderId="15" xfId="44" applyNumberFormat="1" applyFont="1" applyFill="1" applyBorder="1" applyAlignment="1">
      <alignment horizontal="right" vertical="center"/>
    </xf>
    <xf numFmtId="41" fontId="22" fillId="0" borderId="0" xfId="44" applyNumberFormat="1" applyFont="1" applyFill="1" applyAlignment="1" applyProtection="1">
      <alignment horizontal="right" vertical="center"/>
      <protection locked="0"/>
    </xf>
    <xf numFmtId="41" fontId="22" fillId="0" borderId="0" xfId="44" applyNumberFormat="1" applyFont="1" applyFill="1" applyBorder="1" applyAlignment="1" applyProtection="1">
      <alignment horizontal="right" vertical="center"/>
      <protection locked="0"/>
    </xf>
    <xf numFmtId="0" fontId="22" fillId="0" borderId="54" xfId="44" applyFont="1" applyFill="1" applyBorder="1" applyAlignment="1">
      <alignment horizontal="center" vertical="center"/>
    </xf>
    <xf numFmtId="0" fontId="22" fillId="0" borderId="25" xfId="44" applyFont="1" applyFill="1" applyBorder="1" applyAlignment="1">
      <alignment horizontal="center" vertical="center"/>
    </xf>
    <xf numFmtId="0" fontId="26" fillId="0" borderId="21" xfId="44" applyFont="1" applyFill="1" applyBorder="1" applyAlignment="1">
      <alignment horizontal="center" vertical="center"/>
    </xf>
    <xf numFmtId="0" fontId="26" fillId="0" borderId="93" xfId="44" applyFont="1" applyFill="1" applyBorder="1" applyAlignment="1">
      <alignment horizontal="center" vertical="center"/>
    </xf>
    <xf numFmtId="0" fontId="26" fillId="0" borderId="54" xfId="44" applyFont="1" applyFill="1" applyBorder="1" applyAlignment="1">
      <alignment horizontal="center" vertical="center"/>
    </xf>
    <xf numFmtId="0" fontId="0" fillId="0" borderId="25" xfId="44" applyFont="1" applyFill="1" applyBorder="1" applyAlignment="1">
      <alignment horizontal="center" vertical="center"/>
    </xf>
    <xf numFmtId="0" fontId="26" fillId="0" borderId="55" xfId="44" applyFont="1" applyFill="1" applyBorder="1" applyAlignment="1">
      <alignment horizontal="distributed" vertical="center"/>
    </xf>
    <xf numFmtId="0" fontId="26" fillId="0" borderId="14" xfId="44" applyFont="1" applyFill="1" applyBorder="1" applyAlignment="1">
      <alignment horizontal="distributed" vertical="center"/>
    </xf>
    <xf numFmtId="0" fontId="26" fillId="0" borderId="57" xfId="44" applyFont="1" applyFill="1" applyBorder="1" applyAlignment="1">
      <alignment horizontal="distributed" vertical="center"/>
    </xf>
    <xf numFmtId="0" fontId="26" fillId="0" borderId="0" xfId="44" applyFont="1" applyFill="1" applyBorder="1" applyAlignment="1">
      <alignment horizontal="distributed" vertical="center"/>
    </xf>
    <xf numFmtId="0" fontId="26" fillId="0" borderId="50" xfId="44" applyFont="1" applyFill="1" applyBorder="1" applyAlignment="1">
      <alignment horizontal="distributed" vertical="center"/>
    </xf>
    <xf numFmtId="41" fontId="22" fillId="0" borderId="11" xfId="44" applyNumberFormat="1" applyFont="1" applyFill="1" applyBorder="1" applyAlignment="1" applyProtection="1">
      <alignment horizontal="right" vertical="center"/>
      <protection locked="0"/>
    </xf>
    <xf numFmtId="41" fontId="22" fillId="0" borderId="96" xfId="44" applyNumberFormat="1" applyFont="1" applyFill="1" applyBorder="1" applyAlignment="1" applyProtection="1">
      <alignment horizontal="right" vertical="center"/>
      <protection locked="0"/>
    </xf>
    <xf numFmtId="41" fontId="22" fillId="0" borderId="97" xfId="44" applyNumberFormat="1" applyFont="1" applyFill="1" applyBorder="1" applyAlignment="1" applyProtection="1">
      <alignment horizontal="right" vertical="center"/>
      <protection locked="0"/>
    </xf>
    <xf numFmtId="183" fontId="22" fillId="0" borderId="0" xfId="44" applyNumberFormat="1" applyFont="1" applyFill="1" applyAlignment="1" applyProtection="1">
      <alignment horizontal="right" vertical="center"/>
      <protection locked="0"/>
    </xf>
    <xf numFmtId="183" fontId="22" fillId="0" borderId="0" xfId="44" applyNumberFormat="1" applyFont="1" applyFill="1" applyBorder="1" applyAlignment="1" applyProtection="1">
      <alignment horizontal="right" vertical="center"/>
      <protection locked="0"/>
    </xf>
    <xf numFmtId="183" fontId="22" fillId="0" borderId="11" xfId="44" applyNumberFormat="1" applyFont="1" applyFill="1" applyBorder="1" applyAlignment="1" applyProtection="1">
      <alignment horizontal="right" vertical="center"/>
      <protection locked="0"/>
    </xf>
    <xf numFmtId="41" fontId="22" fillId="0" borderId="14" xfId="44" applyNumberFormat="1" applyFont="1" applyFill="1" applyBorder="1" applyAlignment="1">
      <alignment horizontal="right" vertical="center"/>
    </xf>
    <xf numFmtId="41" fontId="22" fillId="0" borderId="14" xfId="44" applyNumberFormat="1" applyFont="1" applyFill="1" applyBorder="1" applyAlignment="1" applyProtection="1">
      <alignment horizontal="right" vertical="center"/>
      <protection locked="0"/>
    </xf>
    <xf numFmtId="41" fontId="22" fillId="0" borderId="15" xfId="44" applyNumberFormat="1" applyFont="1" applyFill="1" applyBorder="1" applyAlignment="1">
      <alignment horizontal="right" vertical="center"/>
    </xf>
    <xf numFmtId="187" fontId="22" fillId="0" borderId="0" xfId="44" applyNumberFormat="1" applyFont="1" applyFill="1" applyBorder="1" applyAlignment="1" applyProtection="1">
      <alignment horizontal="right" vertical="center"/>
      <protection locked="0"/>
    </xf>
    <xf numFmtId="187" fontId="22" fillId="0" borderId="0" xfId="44" applyNumberFormat="1" applyFont="1" applyFill="1" applyAlignment="1" applyProtection="1">
      <alignment horizontal="right" vertical="center"/>
      <protection locked="0"/>
    </xf>
    <xf numFmtId="187" fontId="22" fillId="0" borderId="11" xfId="44" applyNumberFormat="1" applyFont="1" applyFill="1" applyBorder="1" applyAlignment="1" applyProtection="1">
      <alignment horizontal="right" vertical="center"/>
      <protection locked="0"/>
    </xf>
    <xf numFmtId="182" fontId="22" fillId="0" borderId="104" xfId="44" applyNumberFormat="1" applyFont="1" applyFill="1" applyBorder="1" applyAlignment="1">
      <alignment horizontal="center" vertical="center"/>
    </xf>
    <xf numFmtId="182" fontId="22" fillId="0" borderId="105" xfId="44" applyNumberFormat="1" applyFont="1" applyFill="1" applyBorder="1" applyAlignment="1">
      <alignment horizontal="center" vertical="center"/>
    </xf>
    <xf numFmtId="182" fontId="22" fillId="0" borderId="43" xfId="44" applyNumberFormat="1" applyFont="1" applyFill="1" applyBorder="1" applyAlignment="1">
      <alignment horizontal="center" vertical="center"/>
    </xf>
    <xf numFmtId="182" fontId="22" fillId="0" borderId="50" xfId="44" applyNumberFormat="1" applyFont="1" applyFill="1" applyBorder="1" applyAlignment="1">
      <alignment horizontal="center" vertical="center"/>
    </xf>
    <xf numFmtId="0" fontId="22" fillId="0" borderId="103" xfId="44" applyNumberFormat="1" applyFont="1" applyFill="1" applyBorder="1" applyAlignment="1">
      <alignment horizontal="center" vertical="center"/>
    </xf>
    <xf numFmtId="0" fontId="22" fillId="0" borderId="57" xfId="44" applyNumberFormat="1" applyFont="1" applyFill="1" applyBorder="1" applyAlignment="1">
      <alignment horizontal="center" vertical="center"/>
    </xf>
    <xf numFmtId="183" fontId="22" fillId="0" borderId="98" xfId="44" applyNumberFormat="1" applyFont="1" applyFill="1" applyBorder="1" applyAlignment="1" applyProtection="1">
      <alignment horizontal="right" vertical="center"/>
      <protection locked="0"/>
    </xf>
    <xf numFmtId="183" fontId="22" fillId="0" borderId="99" xfId="44" applyNumberFormat="1" applyFont="1" applyFill="1" applyBorder="1" applyAlignment="1" applyProtection="1">
      <alignment horizontal="right" vertical="center"/>
      <protection locked="0"/>
    </xf>
    <xf numFmtId="49" fontId="26" fillId="0" borderId="0" xfId="44" applyNumberFormat="1" applyFont="1" applyFill="1" applyBorder="1" applyAlignment="1">
      <alignment horizontal="distributed" vertical="center"/>
    </xf>
    <xf numFmtId="49" fontId="26" fillId="0" borderId="50" xfId="44" applyNumberFormat="1" applyFont="1" applyFill="1" applyBorder="1" applyAlignment="1">
      <alignment horizontal="distributed" vertical="center"/>
    </xf>
    <xf numFmtId="0" fontId="26" fillId="0" borderId="96" xfId="44" applyFont="1" applyFill="1" applyBorder="1" applyAlignment="1">
      <alignment horizontal="distributed" vertical="center"/>
    </xf>
    <xf numFmtId="0" fontId="26" fillId="0" borderId="58" xfId="44" applyFont="1" applyFill="1" applyBorder="1" applyAlignment="1">
      <alignment horizontal="distributed" vertical="center"/>
    </xf>
    <xf numFmtId="0" fontId="26" fillId="0" borderId="30" xfId="44" applyFont="1" applyFill="1" applyBorder="1" applyAlignment="1">
      <alignment horizontal="center" vertical="center"/>
    </xf>
    <xf numFmtId="0" fontId="26" fillId="0" borderId="35" xfId="44" applyFont="1" applyFill="1" applyBorder="1" applyAlignment="1">
      <alignment horizontal="center" vertical="center"/>
    </xf>
    <xf numFmtId="0" fontId="26" fillId="0" borderId="117" xfId="44" applyFont="1" applyFill="1" applyBorder="1" applyAlignment="1">
      <alignment horizontal="center" vertical="center"/>
    </xf>
    <xf numFmtId="0" fontId="26" fillId="0" borderId="114" xfId="44" applyFont="1" applyFill="1" applyBorder="1" applyAlignment="1">
      <alignment horizontal="center" vertical="center"/>
    </xf>
    <xf numFmtId="0" fontId="26" fillId="0" borderId="44" xfId="44" applyFont="1" applyFill="1" applyBorder="1" applyAlignment="1">
      <alignment horizontal="center" vertical="center"/>
    </xf>
    <xf numFmtId="0" fontId="26" fillId="0" borderId="63" xfId="44" applyFont="1" applyFill="1" applyBorder="1" applyAlignment="1">
      <alignment horizontal="center" vertical="center"/>
    </xf>
    <xf numFmtId="0" fontId="26" fillId="0" borderId="23" xfId="44" applyFont="1" applyFill="1" applyBorder="1" applyAlignment="1">
      <alignment horizontal="left" vertical="center"/>
    </xf>
    <xf numFmtId="0" fontId="26" fillId="0" borderId="58" xfId="44" applyFont="1" applyFill="1" applyBorder="1" applyAlignment="1">
      <alignment horizontal="left" vertical="center"/>
    </xf>
    <xf numFmtId="0" fontId="26" fillId="0" borderId="0" xfId="44" applyFont="1" applyFill="1" applyBorder="1" applyAlignment="1">
      <alignment horizontal="left" vertical="center"/>
    </xf>
    <xf numFmtId="0" fontId="26" fillId="0" borderId="50" xfId="44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120" xfId="43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120" xfId="43" applyFont="1" applyFill="1" applyBorder="1" applyAlignment="1">
      <alignment horizontal="center" vertical="center"/>
    </xf>
    <xf numFmtId="0" fontId="22" fillId="0" borderId="53" xfId="43" applyFont="1" applyFill="1" applyBorder="1" applyAlignment="1">
      <alignment horizontal="center" vertical="center"/>
    </xf>
    <xf numFmtId="0" fontId="22" fillId="0" borderId="124" xfId="43" applyFont="1" applyFill="1" applyBorder="1" applyAlignment="1">
      <alignment horizontal="distributed" vertical="center"/>
    </xf>
    <xf numFmtId="0" fontId="22" fillId="0" borderId="57" xfId="43" applyFont="1" applyFill="1" applyBorder="1" applyAlignment="1">
      <alignment horizontal="distributed" vertical="center"/>
    </xf>
    <xf numFmtId="49" fontId="22" fillId="0" borderId="118" xfId="43" applyNumberFormat="1" applyFont="1" applyFill="1" applyBorder="1" applyAlignment="1">
      <alignment horizontal="center" vertical="center"/>
    </xf>
    <xf numFmtId="49" fontId="22" fillId="0" borderId="119" xfId="43" applyNumberFormat="1" applyFont="1" applyFill="1" applyBorder="1" applyAlignment="1">
      <alignment horizontal="center" vertical="center"/>
    </xf>
    <xf numFmtId="49" fontId="22" fillId="0" borderId="44" xfId="43" applyNumberFormat="1" applyFont="1" applyFill="1" applyBorder="1" applyAlignment="1">
      <alignment horizontal="center" vertical="center"/>
    </xf>
    <xf numFmtId="49" fontId="22" fillId="0" borderId="63" xfId="43" applyNumberFormat="1" applyFont="1" applyFill="1" applyBorder="1" applyAlignment="1">
      <alignment horizontal="center" vertical="center"/>
    </xf>
    <xf numFmtId="0" fontId="26" fillId="0" borderId="124" xfId="43" applyFont="1" applyFill="1" applyBorder="1" applyAlignment="1">
      <alignment horizontal="distributed" vertical="center"/>
    </xf>
    <xf numFmtId="0" fontId="26" fillId="0" borderId="57" xfId="43" applyFont="1" applyFill="1" applyBorder="1" applyAlignment="1">
      <alignment horizontal="distributed" vertical="center"/>
    </xf>
    <xf numFmtId="0" fontId="26" fillId="0" borderId="118" xfId="43" applyFont="1" applyFill="1" applyBorder="1" applyAlignment="1">
      <alignment horizontal="center" vertical="center"/>
    </xf>
    <xf numFmtId="0" fontId="26" fillId="0" borderId="119" xfId="43" applyFont="1" applyFill="1" applyBorder="1" applyAlignment="1">
      <alignment horizontal="center" vertical="center"/>
    </xf>
    <xf numFmtId="0" fontId="26" fillId="0" borderId="44" xfId="43" applyFont="1" applyFill="1" applyBorder="1" applyAlignment="1">
      <alignment horizontal="center" vertical="center"/>
    </xf>
    <xf numFmtId="0" fontId="26" fillId="0" borderId="63" xfId="43" applyFont="1" applyFill="1" applyBorder="1" applyAlignment="1">
      <alignment horizontal="center" vertical="center"/>
    </xf>
    <xf numFmtId="182" fontId="22" fillId="0" borderId="126" xfId="43" applyNumberFormat="1" applyFont="1" applyFill="1" applyBorder="1" applyAlignment="1">
      <alignment horizontal="center" vertical="center"/>
    </xf>
    <xf numFmtId="182" fontId="22" fillId="0" borderId="105" xfId="43" applyNumberFormat="1" applyFont="1" applyFill="1" applyBorder="1" applyAlignment="1">
      <alignment horizontal="center" vertical="center"/>
    </xf>
    <xf numFmtId="182" fontId="22" fillId="0" borderId="125" xfId="43" applyNumberFormat="1" applyFont="1" applyFill="1" applyBorder="1" applyAlignment="1">
      <alignment horizontal="center" vertical="center"/>
    </xf>
    <xf numFmtId="0" fontId="22" fillId="0" borderId="124" xfId="43" applyNumberFormat="1" applyFont="1" applyFill="1" applyBorder="1" applyAlignment="1">
      <alignment horizontal="center" vertical="center"/>
    </xf>
    <xf numFmtId="0" fontId="26" fillId="0" borderId="133" xfId="44" applyFont="1" applyFill="1" applyBorder="1" applyAlignment="1">
      <alignment horizontal="center" vertical="center" wrapText="1"/>
    </xf>
    <xf numFmtId="0" fontId="26" fillId="0" borderId="67" xfId="44" applyFont="1" applyFill="1" applyBorder="1" applyAlignment="1">
      <alignment horizontal="center" vertical="center" wrapText="1"/>
    </xf>
    <xf numFmtId="0" fontId="26" fillId="0" borderId="68" xfId="44" applyFont="1" applyFill="1" applyBorder="1" applyAlignment="1">
      <alignment horizontal="center" vertical="center" wrapText="1"/>
    </xf>
    <xf numFmtId="178" fontId="22" fillId="0" borderId="100" xfId="44" applyNumberFormat="1" applyFont="1" applyFill="1" applyBorder="1" applyAlignment="1" applyProtection="1">
      <alignment horizontal="center" vertical="center"/>
      <protection locked="0"/>
    </xf>
    <xf numFmtId="178" fontId="22" fillId="0" borderId="127" xfId="44" applyNumberFormat="1" applyFont="1" applyFill="1" applyBorder="1" applyAlignment="1" applyProtection="1">
      <alignment horizontal="center" vertical="center"/>
      <protection locked="0"/>
    </xf>
    <xf numFmtId="0" fontId="26" fillId="0" borderId="0" xfId="44" applyFont="1" applyFill="1" applyBorder="1" applyAlignment="1">
      <alignment horizontal="center" vertical="center"/>
    </xf>
    <xf numFmtId="0" fontId="26" fillId="0" borderId="60" xfId="44" applyFont="1" applyFill="1" applyBorder="1" applyAlignment="1">
      <alignment horizontal="center" vertical="center"/>
    </xf>
    <xf numFmtId="0" fontId="26" fillId="0" borderId="35" xfId="44" applyFont="1" applyFill="1" applyBorder="1" applyAlignment="1">
      <alignment horizontal="center" vertical="top" wrapText="1"/>
    </xf>
    <xf numFmtId="0" fontId="26" fillId="0" borderId="64" xfId="44" applyFont="1" applyFill="1" applyBorder="1" applyAlignment="1">
      <alignment horizontal="center" vertical="top" wrapText="1"/>
    </xf>
    <xf numFmtId="0" fontId="26" fillId="0" borderId="62" xfId="44" applyFont="1" applyFill="1" applyBorder="1" applyAlignment="1">
      <alignment horizontal="center" vertical="center"/>
    </xf>
    <xf numFmtId="0" fontId="26" fillId="0" borderId="64" xfId="44" applyFont="1" applyFill="1" applyBorder="1" applyAlignment="1">
      <alignment horizontal="center" vertical="center"/>
    </xf>
    <xf numFmtId="0" fontId="26" fillId="0" borderId="61" xfId="44" applyFont="1" applyFill="1" applyBorder="1" applyAlignment="1">
      <alignment horizontal="center" vertical="center"/>
    </xf>
    <xf numFmtId="0" fontId="26" fillId="0" borderId="88" xfId="44" applyFont="1" applyFill="1" applyBorder="1" applyAlignment="1">
      <alignment horizontal="center" vertical="center"/>
    </xf>
    <xf numFmtId="0" fontId="26" fillId="0" borderId="81" xfId="44" applyFont="1" applyFill="1" applyBorder="1" applyAlignment="1">
      <alignment horizontal="center" vertical="center"/>
    </xf>
    <xf numFmtId="0" fontId="26" fillId="0" borderId="50" xfId="44" applyFont="1" applyFill="1" applyBorder="1" applyAlignment="1">
      <alignment horizontal="center" vertical="center"/>
    </xf>
    <xf numFmtId="0" fontId="26" fillId="0" borderId="12" xfId="44" applyFont="1" applyFill="1" applyBorder="1" applyAlignment="1">
      <alignment horizontal="center" vertical="center"/>
    </xf>
    <xf numFmtId="0" fontId="26" fillId="0" borderId="12" xfId="44" applyFont="1" applyFill="1" applyBorder="1" applyAlignment="1">
      <alignment horizontal="center" vertical="top" wrapText="1"/>
    </xf>
    <xf numFmtId="0" fontId="26" fillId="0" borderId="60" xfId="44" applyFont="1" applyFill="1" applyBorder="1" applyAlignment="1">
      <alignment horizontal="center" vertical="top" wrapText="1"/>
    </xf>
    <xf numFmtId="0" fontId="26" fillId="0" borderId="50" xfId="44" applyFont="1" applyFill="1" applyBorder="1" applyAlignment="1">
      <alignment horizontal="center" vertical="top" wrapText="1"/>
    </xf>
    <xf numFmtId="0" fontId="26" fillId="0" borderId="59" xfId="44" applyFont="1" applyFill="1" applyBorder="1" applyAlignment="1">
      <alignment horizontal="center" vertical="center"/>
    </xf>
    <xf numFmtId="0" fontId="26" fillId="0" borderId="130" xfId="44" applyFont="1" applyFill="1" applyBorder="1" applyAlignment="1">
      <alignment horizontal="center" vertical="center"/>
    </xf>
    <xf numFmtId="0" fontId="26" fillId="0" borderId="129" xfId="44" applyFont="1" applyFill="1" applyBorder="1" applyAlignment="1">
      <alignment horizontal="center" vertical="center"/>
    </xf>
    <xf numFmtId="0" fontId="26" fillId="0" borderId="119" xfId="44" applyFont="1" applyFill="1" applyBorder="1" applyAlignment="1">
      <alignment horizontal="center" vertical="center"/>
    </xf>
    <xf numFmtId="0" fontId="26" fillId="0" borderId="131" xfId="44" applyFont="1" applyFill="1" applyBorder="1" applyAlignment="1">
      <alignment horizontal="center" vertical="center"/>
    </xf>
    <xf numFmtId="0" fontId="26" fillId="0" borderId="132" xfId="44" applyFont="1" applyFill="1" applyBorder="1" applyAlignment="1">
      <alignment horizontal="center" vertical="center"/>
    </xf>
    <xf numFmtId="0" fontId="26" fillId="0" borderId="47" xfId="44" applyFont="1" applyFill="1" applyBorder="1" applyAlignment="1">
      <alignment horizontal="center" vertical="center"/>
    </xf>
    <xf numFmtId="0" fontId="26" fillId="0" borderId="37" xfId="44" applyFont="1" applyFill="1" applyBorder="1" applyAlignment="1">
      <alignment horizontal="center" vertical="center"/>
    </xf>
    <xf numFmtId="183" fontId="22" fillId="24" borderId="0" xfId="44" applyNumberFormat="1" applyFont="1" applyFill="1" applyBorder="1" applyAlignment="1" applyProtection="1">
      <alignment horizontal="center" vertical="center"/>
      <protection locked="0"/>
    </xf>
    <xf numFmtId="49" fontId="26" fillId="24" borderId="83" xfId="44" applyNumberFormat="1" applyFont="1" applyFill="1" applyBorder="1" applyAlignment="1">
      <alignment horizontal="center" vertical="center"/>
    </xf>
    <xf numFmtId="49" fontId="26" fillId="24" borderId="84" xfId="44" applyNumberFormat="1" applyFont="1" applyFill="1" applyBorder="1" applyAlignment="1">
      <alignment horizontal="center" vertical="center"/>
    </xf>
    <xf numFmtId="183" fontId="22" fillId="0" borderId="0" xfId="44" applyNumberFormat="1" applyFont="1" applyFill="1" applyBorder="1" applyAlignment="1" applyProtection="1">
      <alignment horizontal="center" vertical="center"/>
      <protection locked="0"/>
    </xf>
    <xf numFmtId="0" fontId="26" fillId="24" borderId="85" xfId="44" applyFont="1" applyFill="1" applyBorder="1" applyAlignment="1">
      <alignment horizontal="center" vertical="center"/>
    </xf>
    <xf numFmtId="0" fontId="26" fillId="24" borderId="86" xfId="44" applyFont="1" applyFill="1" applyBorder="1" applyAlignment="1">
      <alignment horizontal="center" vertical="center"/>
    </xf>
    <xf numFmtId="0" fontId="26" fillId="24" borderId="87" xfId="44" applyFont="1" applyFill="1" applyBorder="1" applyAlignment="1">
      <alignment horizontal="center" vertical="center"/>
    </xf>
    <xf numFmtId="41" fontId="26" fillId="24" borderId="14" xfId="44" applyNumberFormat="1" applyFont="1" applyFill="1" applyBorder="1" applyAlignment="1" applyProtection="1">
      <alignment horizontal="center" vertical="center" shrinkToFit="1"/>
    </xf>
    <xf numFmtId="41" fontId="26" fillId="24" borderId="14" xfId="44" applyNumberFormat="1" applyFont="1" applyFill="1" applyBorder="1" applyAlignment="1" applyProtection="1">
      <alignment horizontal="center" vertical="center"/>
    </xf>
    <xf numFmtId="0" fontId="26" fillId="0" borderId="130" xfId="44" applyFont="1" applyFill="1" applyBorder="1" applyAlignment="1">
      <alignment horizontal="center" vertical="top" wrapText="1"/>
    </xf>
    <xf numFmtId="0" fontId="26" fillId="0" borderId="131" xfId="44" applyFont="1" applyFill="1" applyBorder="1" applyAlignment="1">
      <alignment horizontal="center" vertical="top" wrapText="1"/>
    </xf>
    <xf numFmtId="49" fontId="26" fillId="0" borderId="82" xfId="44" applyNumberFormat="1" applyFont="1" applyFill="1" applyBorder="1" applyAlignment="1">
      <alignment horizontal="center" vertical="center"/>
    </xf>
    <xf numFmtId="49" fontId="26" fillId="0" borderId="134" xfId="44" applyNumberFormat="1" applyFont="1" applyFill="1" applyBorder="1" applyAlignment="1">
      <alignment horizontal="center" vertical="center"/>
    </xf>
    <xf numFmtId="49" fontId="26" fillId="0" borderId="83" xfId="44" applyNumberFormat="1" applyFont="1" applyFill="1" applyBorder="1" applyAlignment="1">
      <alignment horizontal="center" vertical="center"/>
    </xf>
    <xf numFmtId="49" fontId="26" fillId="0" borderId="84" xfId="44" applyNumberFormat="1" applyFont="1" applyFill="1" applyBorder="1" applyAlignment="1">
      <alignment horizontal="center" vertical="center"/>
    </xf>
    <xf numFmtId="183" fontId="26" fillId="24" borderId="12" xfId="44" applyNumberFormat="1" applyFont="1" applyFill="1" applyBorder="1" applyAlignment="1" applyProtection="1">
      <alignment horizontal="center" vertical="center"/>
    </xf>
    <xf numFmtId="183" fontId="26" fillId="24" borderId="0" xfId="44" applyNumberFormat="1" applyFont="1" applyFill="1" applyBorder="1" applyAlignment="1" applyProtection="1">
      <alignment horizontal="center" vertical="center"/>
    </xf>
    <xf numFmtId="49" fontId="27" fillId="0" borderId="83" xfId="44" applyNumberFormat="1" applyFont="1" applyFill="1" applyBorder="1" applyAlignment="1">
      <alignment horizontal="center" vertical="center"/>
    </xf>
    <xf numFmtId="49" fontId="27" fillId="0" borderId="84" xfId="44" applyNumberFormat="1" applyFont="1" applyFill="1" applyBorder="1" applyAlignment="1">
      <alignment horizontal="center" vertical="center"/>
    </xf>
    <xf numFmtId="49" fontId="26" fillId="24" borderId="82" xfId="44" applyNumberFormat="1" applyFont="1" applyFill="1" applyBorder="1" applyAlignment="1">
      <alignment horizontal="center" vertical="center"/>
    </xf>
    <xf numFmtId="49" fontId="26" fillId="24" borderId="134" xfId="44" applyNumberFormat="1" applyFont="1" applyFill="1" applyBorder="1" applyAlignment="1">
      <alignment horizontal="center" vertical="center"/>
    </xf>
    <xf numFmtId="183" fontId="26" fillId="0" borderId="12" xfId="44" applyNumberFormat="1" applyFont="1" applyFill="1" applyBorder="1" applyAlignment="1" applyProtection="1">
      <alignment horizontal="center" vertical="center"/>
    </xf>
    <xf numFmtId="183" fontId="26" fillId="0" borderId="0" xfId="44" applyNumberFormat="1" applyFont="1" applyFill="1" applyBorder="1" applyAlignment="1" applyProtection="1">
      <alignment horizontal="center" vertical="center"/>
    </xf>
    <xf numFmtId="178" fontId="22" fillId="0" borderId="0" xfId="44" applyNumberFormat="1" applyFont="1" applyFill="1" applyBorder="1" applyAlignment="1" applyProtection="1">
      <alignment horizontal="center" vertical="center"/>
      <protection locked="0"/>
    </xf>
    <xf numFmtId="178" fontId="22" fillId="0" borderId="128" xfId="44" applyNumberFormat="1" applyFont="1" applyFill="1" applyBorder="1" applyAlignment="1" applyProtection="1">
      <alignment horizontal="center" vertical="center"/>
      <protection locked="0"/>
    </xf>
    <xf numFmtId="178" fontId="22" fillId="24" borderId="0" xfId="44" applyNumberFormat="1" applyFont="1" applyFill="1" applyBorder="1" applyAlignment="1" applyProtection="1">
      <alignment horizontal="center" vertical="center"/>
      <protection locked="0"/>
    </xf>
    <xf numFmtId="183" fontId="22" fillId="0" borderId="128" xfId="44" applyNumberFormat="1" applyFont="1" applyFill="1" applyBorder="1" applyAlignment="1" applyProtection="1">
      <alignment horizontal="center" vertical="center"/>
      <protection locked="0"/>
    </xf>
    <xf numFmtId="0" fontId="26" fillId="0" borderId="48" xfId="44" applyFont="1" applyFill="1" applyBorder="1" applyAlignment="1">
      <alignment horizontal="center" vertical="center"/>
    </xf>
    <xf numFmtId="0" fontId="26" fillId="0" borderId="135" xfId="44" applyFont="1" applyFill="1" applyBorder="1" applyAlignment="1">
      <alignment horizontal="center" vertical="center"/>
    </xf>
    <xf numFmtId="179" fontId="22" fillId="0" borderId="12" xfId="44" applyNumberFormat="1" applyFont="1" applyFill="1" applyBorder="1" applyAlignment="1">
      <alignment horizontal="right" vertical="center"/>
    </xf>
    <xf numFmtId="179" fontId="22" fillId="0" borderId="0" xfId="44" applyNumberFormat="1" applyFont="1" applyFill="1" applyBorder="1" applyAlignment="1" applyProtection="1">
      <alignment horizontal="right" vertical="center"/>
      <protection locked="0"/>
    </xf>
    <xf numFmtId="0" fontId="26" fillId="0" borderId="40" xfId="44" applyFont="1" applyFill="1" applyBorder="1" applyAlignment="1">
      <alignment horizontal="center" vertical="center"/>
    </xf>
    <xf numFmtId="0" fontId="26" fillId="0" borderId="70" xfId="44" applyFont="1" applyFill="1" applyBorder="1" applyAlignment="1">
      <alignment horizontal="center" vertical="center"/>
    </xf>
    <xf numFmtId="183" fontId="26" fillId="0" borderId="20" xfId="44" applyNumberFormat="1" applyFont="1" applyFill="1" applyBorder="1" applyAlignment="1" applyProtection="1">
      <alignment horizontal="center" vertical="center"/>
    </xf>
    <xf numFmtId="183" fontId="26" fillId="0" borderId="128" xfId="44" applyNumberFormat="1" applyFont="1" applyFill="1" applyBorder="1" applyAlignment="1" applyProtection="1">
      <alignment horizontal="center" vertical="center"/>
    </xf>
    <xf numFmtId="0" fontId="26" fillId="0" borderId="71" xfId="44" applyFont="1" applyFill="1" applyBorder="1" applyAlignment="1">
      <alignment horizontal="center" vertical="center"/>
    </xf>
    <xf numFmtId="179" fontId="22" fillId="0" borderId="20" xfId="44" applyNumberFormat="1" applyFont="1" applyFill="1" applyBorder="1" applyAlignment="1">
      <alignment horizontal="right" vertical="center"/>
    </xf>
    <xf numFmtId="179" fontId="22" fillId="0" borderId="98" xfId="44" applyNumberFormat="1" applyFont="1" applyFill="1" applyBorder="1" applyAlignment="1" applyProtection="1">
      <alignment horizontal="right" vertical="center"/>
      <protection locked="0"/>
    </xf>
    <xf numFmtId="0" fontId="26" fillId="0" borderId="76" xfId="44" applyFont="1" applyFill="1" applyBorder="1" applyAlignment="1">
      <alignment horizontal="center" vertical="distributed" textRotation="255"/>
    </xf>
    <xf numFmtId="0" fontId="26" fillId="0" borderId="70" xfId="44" applyFont="1" applyFill="1" applyBorder="1" applyAlignment="1">
      <alignment horizontal="center" vertical="distributed" textRotation="255"/>
    </xf>
    <xf numFmtId="0" fontId="26" fillId="0" borderId="40" xfId="44" applyFont="1" applyFill="1" applyBorder="1" applyAlignment="1">
      <alignment horizontal="center" vertical="distributed" textRotation="255"/>
    </xf>
    <xf numFmtId="198" fontId="22" fillId="0" borderId="98" xfId="44" applyNumberFormat="1" applyFont="1" applyFill="1" applyBorder="1" applyAlignment="1" applyProtection="1">
      <alignment horizontal="right" vertical="center"/>
      <protection locked="0"/>
    </xf>
    <xf numFmtId="198" fontId="22" fillId="0" borderId="0" xfId="44" applyNumberFormat="1" applyFont="1" applyFill="1" applyBorder="1" applyAlignment="1" applyProtection="1">
      <alignment horizontal="right" vertical="center"/>
      <protection locked="0"/>
    </xf>
    <xf numFmtId="0" fontId="26" fillId="0" borderId="45" xfId="44" applyFont="1" applyFill="1" applyBorder="1" applyAlignment="1">
      <alignment horizontal="center" vertical="distributed" textRotation="255"/>
    </xf>
    <xf numFmtId="0" fontId="26" fillId="0" borderId="69" xfId="44" applyFont="1" applyFill="1" applyBorder="1" applyAlignment="1">
      <alignment horizontal="center" vertical="distributed" textRotation="255"/>
    </xf>
    <xf numFmtId="0" fontId="26" fillId="0" borderId="12" xfId="44" applyFont="1" applyFill="1" applyBorder="1" applyAlignment="1">
      <alignment horizontal="center" vertical="distributed" textRotation="255"/>
    </xf>
    <xf numFmtId="0" fontId="26" fillId="0" borderId="50" xfId="44" applyFont="1" applyFill="1" applyBorder="1" applyAlignment="1">
      <alignment horizontal="center" vertical="distributed" textRotation="255"/>
    </xf>
    <xf numFmtId="0" fontId="26" fillId="0" borderId="35" xfId="44" applyFont="1" applyFill="1" applyBorder="1" applyAlignment="1">
      <alignment horizontal="center" vertical="distributed" textRotation="255"/>
    </xf>
    <xf numFmtId="0" fontId="26" fillId="0" borderId="63" xfId="44" applyFont="1" applyFill="1" applyBorder="1" applyAlignment="1">
      <alignment horizontal="center" vertical="distributed" textRotation="255"/>
    </xf>
    <xf numFmtId="198" fontId="22" fillId="0" borderId="128" xfId="44" applyNumberFormat="1" applyFont="1" applyFill="1" applyBorder="1" applyAlignment="1" applyProtection="1">
      <alignment horizontal="right" vertical="center"/>
      <protection locked="0"/>
    </xf>
    <xf numFmtId="0" fontId="26" fillId="0" borderId="74" xfId="44" applyFont="1" applyFill="1" applyBorder="1" applyAlignment="1">
      <alignment horizontal="center" vertical="distributed" textRotation="255"/>
    </xf>
    <xf numFmtId="0" fontId="26" fillId="0" borderId="18" xfId="44" applyFont="1" applyFill="1" applyBorder="1" applyAlignment="1">
      <alignment horizontal="center" vertical="distributed" textRotation="255"/>
    </xf>
    <xf numFmtId="0" fontId="26" fillId="0" borderId="75" xfId="44" applyFont="1" applyFill="1" applyBorder="1" applyAlignment="1">
      <alignment horizontal="center" vertical="distributed" textRotation="255"/>
    </xf>
    <xf numFmtId="198" fontId="22" fillId="0" borderId="0" xfId="44" applyNumberFormat="1" applyFont="1" applyFill="1" applyBorder="1" applyAlignment="1" applyProtection="1">
      <alignment horizontal="right" vertical="center" shrinkToFit="1"/>
      <protection locked="0"/>
    </xf>
    <xf numFmtId="0" fontId="26" fillId="0" borderId="42" xfId="44" applyFont="1" applyFill="1" applyBorder="1" applyAlignment="1">
      <alignment horizontal="center" vertical="distributed" textRotation="255"/>
    </xf>
    <xf numFmtId="0" fontId="26" fillId="0" borderId="0" xfId="44" applyFont="1" applyFill="1" applyBorder="1" applyAlignment="1">
      <alignment horizontal="center" vertical="distributed" textRotation="255"/>
    </xf>
    <xf numFmtId="0" fontId="26" fillId="0" borderId="62" xfId="44" applyFont="1" applyFill="1" applyBorder="1" applyAlignment="1">
      <alignment horizontal="center" vertical="distributed" textRotation="255"/>
    </xf>
    <xf numFmtId="183" fontId="26" fillId="24" borderId="13" xfId="44" applyNumberFormat="1" applyFont="1" applyFill="1" applyBorder="1" applyAlignment="1" applyProtection="1">
      <alignment horizontal="center" vertical="center"/>
    </xf>
    <xf numFmtId="183" fontId="26" fillId="24" borderId="14" xfId="44" applyNumberFormat="1" applyFont="1" applyFill="1" applyBorder="1" applyAlignment="1" applyProtection="1">
      <alignment horizontal="center" vertical="center"/>
    </xf>
    <xf numFmtId="0" fontId="26" fillId="0" borderId="42" xfId="44" applyFont="1" applyFill="1" applyBorder="1" applyAlignment="1">
      <alignment horizontal="center" vertical="center"/>
    </xf>
    <xf numFmtId="0" fontId="26" fillId="0" borderId="69" xfId="44" applyFont="1" applyFill="1" applyBorder="1" applyAlignment="1">
      <alignment horizontal="center" vertical="center"/>
    </xf>
    <xf numFmtId="0" fontId="26" fillId="0" borderId="66" xfId="44" applyFont="1" applyFill="1" applyBorder="1" applyAlignment="1">
      <alignment horizontal="center" vertical="center"/>
    </xf>
    <xf numFmtId="0" fontId="26" fillId="0" borderId="46" xfId="44" applyFont="1" applyFill="1" applyBorder="1" applyAlignment="1">
      <alignment horizontal="center" vertical="center"/>
    </xf>
    <xf numFmtId="41" fontId="26" fillId="24" borderId="65" xfId="44" applyNumberFormat="1" applyFont="1" applyFill="1" applyBorder="1" applyAlignment="1" applyProtection="1">
      <alignment horizontal="center" vertical="center" shrinkToFit="1"/>
    </xf>
    <xf numFmtId="0" fontId="26" fillId="0" borderId="45" xfId="44" applyFont="1" applyFill="1" applyBorder="1" applyAlignment="1">
      <alignment horizontal="center" vertical="center" wrapText="1"/>
    </xf>
    <xf numFmtId="0" fontId="26" fillId="0" borderId="72" xfId="44" applyFont="1" applyFill="1" applyBorder="1" applyAlignment="1">
      <alignment horizontal="center" vertical="center" wrapText="1"/>
    </xf>
    <xf numFmtId="0" fontId="26" fillId="0" borderId="12" xfId="44" applyFont="1" applyFill="1" applyBorder="1" applyAlignment="1">
      <alignment horizontal="center" vertical="center" wrapText="1"/>
    </xf>
    <xf numFmtId="0" fontId="26" fillId="0" borderId="18" xfId="44" applyFont="1" applyFill="1" applyBorder="1" applyAlignment="1">
      <alignment horizontal="center" vertical="center" wrapText="1"/>
    </xf>
    <xf numFmtId="0" fontId="26" fillId="0" borderId="35" xfId="44" applyFont="1" applyFill="1" applyBorder="1" applyAlignment="1">
      <alignment horizontal="center" vertical="center" wrapText="1"/>
    </xf>
    <xf numFmtId="0" fontId="26" fillId="0" borderId="73" xfId="44" applyFont="1" applyFill="1" applyBorder="1" applyAlignment="1">
      <alignment horizontal="center" vertical="center" wrapText="1"/>
    </xf>
    <xf numFmtId="38" fontId="22" fillId="0" borderId="98" xfId="42" applyFont="1" applyFill="1" applyBorder="1" applyAlignment="1" applyProtection="1">
      <alignment horizontal="right" vertical="center"/>
      <protection locked="0"/>
    </xf>
    <xf numFmtId="38" fontId="22" fillId="0" borderId="0" xfId="42" applyFont="1" applyFill="1" applyBorder="1" applyAlignment="1" applyProtection="1">
      <alignment horizontal="right" vertical="center"/>
      <protection locked="0"/>
    </xf>
    <xf numFmtId="179" fontId="22" fillId="0" borderId="49" xfId="44" applyNumberFormat="1" applyFont="1" applyFill="1" applyBorder="1" applyAlignment="1" applyProtection="1">
      <alignment horizontal="right" vertical="center"/>
      <protection locked="0"/>
    </xf>
    <xf numFmtId="179" fontId="22" fillId="0" borderId="18" xfId="44" applyNumberFormat="1" applyFont="1" applyFill="1" applyBorder="1" applyAlignment="1" applyProtection="1">
      <alignment horizontal="right" vertical="center"/>
      <protection locked="0"/>
    </xf>
    <xf numFmtId="179" fontId="22" fillId="0" borderId="100" xfId="44" applyNumberFormat="1" applyFont="1" applyFill="1" applyBorder="1" applyAlignment="1" applyProtection="1">
      <alignment horizontal="right" vertical="center"/>
      <protection locked="0"/>
    </xf>
    <xf numFmtId="178" fontId="22" fillId="24" borderId="100" xfId="44" applyNumberFormat="1" applyFont="1" applyFill="1" applyBorder="1" applyAlignment="1" applyProtection="1">
      <alignment horizontal="center" vertical="center"/>
      <protection locked="0"/>
    </xf>
    <xf numFmtId="179" fontId="22" fillId="0" borderId="0" xfId="42" applyNumberFormat="1" applyFont="1" applyFill="1" applyBorder="1" applyAlignment="1" applyProtection="1">
      <alignment horizontal="right" vertical="center"/>
      <protection locked="0"/>
    </xf>
    <xf numFmtId="179" fontId="22" fillId="0" borderId="18" xfId="42" applyNumberFormat="1" applyFont="1" applyFill="1" applyBorder="1" applyAlignment="1" applyProtection="1">
      <alignment horizontal="right" vertical="center"/>
      <protection locked="0"/>
    </xf>
    <xf numFmtId="0" fontId="26" fillId="0" borderId="88" xfId="44" applyFont="1" applyFill="1" applyBorder="1" applyAlignment="1">
      <alignment horizontal="center" vertical="distributed" textRotation="255"/>
    </xf>
    <xf numFmtId="0" fontId="26" fillId="0" borderId="80" xfId="44" applyFont="1" applyFill="1" applyBorder="1" applyAlignment="1">
      <alignment horizontal="center" vertical="distributed" textRotation="255"/>
    </xf>
    <xf numFmtId="0" fontId="26" fillId="0" borderId="94" xfId="44" applyFont="1" applyFill="1" applyBorder="1" applyAlignment="1">
      <alignment horizontal="center" vertical="distributed" textRotation="255"/>
    </xf>
    <xf numFmtId="0" fontId="26" fillId="0" borderId="130" xfId="44" applyFont="1" applyFill="1" applyBorder="1" applyAlignment="1">
      <alignment horizontal="center" vertical="distributed" textRotation="255"/>
    </xf>
    <xf numFmtId="0" fontId="26" fillId="0" borderId="18" xfId="44" applyFont="1" applyFill="1" applyBorder="1" applyAlignment="1">
      <alignment horizontal="center" vertical="center"/>
    </xf>
    <xf numFmtId="0" fontId="26" fillId="0" borderId="77" xfId="44" applyFont="1" applyFill="1" applyBorder="1" applyAlignment="1">
      <alignment horizontal="center" vertical="distributed" textRotation="255"/>
    </xf>
    <xf numFmtId="0" fontId="26" fillId="0" borderId="65" xfId="44" applyFont="1" applyFill="1" applyBorder="1" applyAlignment="1">
      <alignment horizontal="center" vertical="distributed" textRotation="255"/>
    </xf>
    <xf numFmtId="0" fontId="26" fillId="0" borderId="78" xfId="44" applyFont="1" applyFill="1" applyBorder="1" applyAlignment="1">
      <alignment horizontal="center" vertical="distributed" textRotation="255"/>
    </xf>
    <xf numFmtId="0" fontId="26" fillId="0" borderId="59" xfId="44" applyFont="1" applyFill="1" applyBorder="1" applyAlignment="1">
      <alignment horizontal="center" vertical="distributed" textRotation="255"/>
    </xf>
    <xf numFmtId="0" fontId="26" fillId="0" borderId="60" xfId="44" applyFont="1" applyFill="1" applyBorder="1" applyAlignment="1">
      <alignment horizontal="center" vertical="distributed" textRotation="255"/>
    </xf>
    <xf numFmtId="0" fontId="26" fillId="0" borderId="79" xfId="44" applyFont="1" applyFill="1" applyBorder="1" applyAlignment="1">
      <alignment horizontal="center" vertical="distributed" textRotation="255"/>
    </xf>
    <xf numFmtId="0" fontId="26" fillId="0" borderId="81" xfId="44" applyFont="1" applyFill="1" applyBorder="1" applyAlignment="1">
      <alignment horizontal="center" vertical="distributed" textRotation="255"/>
    </xf>
    <xf numFmtId="0" fontId="26" fillId="0" borderId="72" xfId="44" applyFont="1" applyFill="1" applyBorder="1" applyAlignment="1">
      <alignment horizontal="center" vertical="center"/>
    </xf>
    <xf numFmtId="198" fontId="22" fillId="0" borderId="98" xfId="44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top"/>
    </xf>
    <xf numFmtId="180" fontId="31" fillId="0" borderId="0" xfId="0" applyNumberFormat="1" applyFont="1" applyFill="1" applyBorder="1" applyAlignment="1">
      <alignment vertical="center"/>
    </xf>
    <xf numFmtId="0" fontId="31" fillId="0" borderId="0" xfId="0" applyFont="1" applyFill="1" applyBorder="1">
      <alignment vertical="center"/>
    </xf>
    <xf numFmtId="0" fontId="31" fillId="0" borderId="0" xfId="0" applyFont="1" applyFill="1" applyBorder="1" applyAlignment="1">
      <alignment horizontal="center" vertical="center"/>
    </xf>
    <xf numFmtId="180" fontId="31" fillId="0" borderId="0" xfId="0" applyNumberFormat="1" applyFont="1" applyFill="1" applyBorder="1" applyAlignment="1">
      <alignment vertical="top"/>
    </xf>
    <xf numFmtId="181" fontId="31" fillId="0" borderId="0" xfId="0" applyNumberFormat="1" applyFont="1" applyFill="1" applyBorder="1" applyAlignment="1">
      <alignment vertical="top"/>
    </xf>
    <xf numFmtId="0" fontId="33" fillId="0" borderId="0" xfId="0" applyFont="1" applyFill="1" applyBorder="1" applyAlignment="1">
      <alignment horizontal="center" vertical="top"/>
    </xf>
    <xf numFmtId="180" fontId="33" fillId="0" borderId="0" xfId="0" applyNumberFormat="1" applyFont="1" applyFill="1" applyBorder="1" applyAlignment="1">
      <alignment vertical="top"/>
    </xf>
    <xf numFmtId="181" fontId="33" fillId="0" borderId="0" xfId="0" applyNumberFormat="1" applyFont="1" applyFill="1" applyBorder="1" applyAlignment="1">
      <alignment vertical="top"/>
    </xf>
    <xf numFmtId="178" fontId="33" fillId="0" borderId="0" xfId="0" applyNumberFormat="1" applyFont="1" applyFill="1" applyBorder="1" applyAlignment="1">
      <alignment horizontal="right" vertical="center" indent="1"/>
    </xf>
    <xf numFmtId="178" fontId="33" fillId="0" borderId="0" xfId="0" applyNumberFormat="1" applyFont="1" applyFill="1" applyBorder="1" applyAlignment="1">
      <alignment horizontal="right" vertical="center"/>
    </xf>
    <xf numFmtId="180" fontId="33" fillId="0" borderId="0" xfId="0" applyNumberFormat="1" applyFont="1" applyFill="1" applyBorder="1" applyAlignment="1">
      <alignment vertical="center"/>
    </xf>
    <xf numFmtId="180" fontId="33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Border="1">
      <alignment vertical="center"/>
    </xf>
    <xf numFmtId="0" fontId="31" fillId="0" borderId="0" xfId="0" applyFont="1" applyFill="1" applyBorder="1" applyAlignment="1">
      <alignment horizontal="right" vertical="center"/>
    </xf>
    <xf numFmtId="49" fontId="31" fillId="0" borderId="0" xfId="0" applyNumberFormat="1" applyFont="1" applyFill="1" applyBorder="1">
      <alignment vertical="center"/>
    </xf>
    <xf numFmtId="49" fontId="31" fillId="0" borderId="0" xfId="0" applyNumberFormat="1" applyFont="1" applyFill="1" applyBorder="1" applyAlignment="1">
      <alignment vertical="center" shrinkToFit="1"/>
    </xf>
    <xf numFmtId="0" fontId="31" fillId="0" borderId="0" xfId="0" applyNumberFormat="1" applyFont="1" applyFill="1" applyBorder="1" applyAlignment="1">
      <alignment vertical="center"/>
    </xf>
    <xf numFmtId="0" fontId="31" fillId="0" borderId="0" xfId="0" applyNumberFormat="1" applyFont="1" applyFill="1" applyBorder="1">
      <alignment vertical="center"/>
    </xf>
    <xf numFmtId="0" fontId="31" fillId="0" borderId="0" xfId="0" applyNumberFormat="1" applyFont="1" applyFill="1" applyBorder="1" applyAlignment="1">
      <alignment horizontal="right" vertical="center"/>
    </xf>
    <xf numFmtId="194" fontId="32" fillId="0" borderId="0" xfId="0" applyNumberFormat="1" applyFont="1" applyFill="1" applyBorder="1">
      <alignment vertical="center"/>
    </xf>
    <xf numFmtId="1" fontId="32" fillId="0" borderId="0" xfId="0" applyNumberFormat="1" applyFont="1" applyFill="1" applyBorder="1">
      <alignment vertical="center"/>
    </xf>
    <xf numFmtId="194" fontId="31" fillId="0" borderId="0" xfId="0" applyNumberFormat="1" applyFont="1" applyFill="1" applyBorder="1">
      <alignment vertical="center"/>
    </xf>
    <xf numFmtId="181" fontId="31" fillId="0" borderId="0" xfId="0" applyNumberFormat="1" applyFont="1" applyFill="1" applyBorder="1" applyAlignment="1">
      <alignment vertical="center"/>
    </xf>
    <xf numFmtId="1" fontId="31" fillId="0" borderId="0" xfId="0" applyNumberFormat="1" applyFont="1" applyFill="1" applyBorder="1">
      <alignment vertical="center"/>
    </xf>
    <xf numFmtId="190" fontId="31" fillId="0" borderId="0" xfId="0" applyNumberFormat="1" applyFont="1" applyFill="1" applyBorder="1" applyAlignment="1">
      <alignment horizontal="center" vertical="center"/>
    </xf>
    <xf numFmtId="183" fontId="31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horizontal="center" vertical="center" wrapText="1" shrinkToFit="1"/>
    </xf>
    <xf numFmtId="0" fontId="31" fillId="0" borderId="0" xfId="0" applyFont="1" applyFill="1" applyBorder="1" applyAlignment="1">
      <alignment horizontal="center" vertical="center" shrinkToFit="1"/>
    </xf>
    <xf numFmtId="184" fontId="31" fillId="0" borderId="0" xfId="0" applyNumberFormat="1" applyFont="1" applyFill="1" applyBorder="1" applyAlignment="1">
      <alignment horizontal="center" vertical="center" shrinkToFit="1"/>
    </xf>
    <xf numFmtId="184" fontId="31" fillId="0" borderId="0" xfId="0" applyNumberFormat="1" applyFont="1" applyFill="1" applyBorder="1" applyAlignment="1">
      <alignment horizontal="right" vertical="center" indent="1" shrinkToFit="1"/>
    </xf>
    <xf numFmtId="9" fontId="31" fillId="0" borderId="0" xfId="45" applyFont="1" applyFill="1" applyBorder="1">
      <alignment vertical="center"/>
    </xf>
    <xf numFmtId="192" fontId="31" fillId="0" borderId="0" xfId="45" applyNumberFormat="1" applyFont="1" applyFill="1" applyBorder="1">
      <alignment vertical="center"/>
    </xf>
    <xf numFmtId="190" fontId="31" fillId="0" borderId="0" xfId="0" applyNumberFormat="1" applyFont="1" applyFill="1" applyBorder="1" applyAlignment="1">
      <alignment vertical="center" shrinkToFit="1"/>
    </xf>
    <xf numFmtId="180" fontId="31" fillId="0" borderId="0" xfId="0" applyNumberFormat="1" applyFont="1" applyFill="1" applyBorder="1" applyAlignment="1">
      <alignment horizontal="center" vertical="center" shrinkToFit="1"/>
    </xf>
    <xf numFmtId="191" fontId="31" fillId="0" borderId="0" xfId="0" applyNumberFormat="1" applyFont="1" applyFill="1" applyBorder="1" applyAlignment="1">
      <alignment vertical="center" shrinkToFit="1"/>
    </xf>
    <xf numFmtId="0" fontId="33" fillId="0" borderId="0" xfId="0" applyFont="1" applyFill="1" applyBorder="1">
      <alignment vertical="center"/>
    </xf>
    <xf numFmtId="38" fontId="33" fillId="0" borderId="0" xfId="42" applyFont="1" applyFill="1" applyBorder="1">
      <alignment vertical="center"/>
    </xf>
    <xf numFmtId="178" fontId="31" fillId="0" borderId="0" xfId="0" applyNumberFormat="1" applyFont="1" applyFill="1" applyBorder="1">
      <alignment vertical="center"/>
    </xf>
    <xf numFmtId="0" fontId="31" fillId="0" borderId="0" xfId="0" applyFont="1" applyAlignment="1">
      <alignment horizontal="center" vertical="center"/>
    </xf>
    <xf numFmtId="184" fontId="31" fillId="0" borderId="0" xfId="0" applyNumberFormat="1" applyFont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Book1" xfId="46" xr:uid="{00000000-0005-0000-0000-00002B000000}"/>
    <cellStyle name="標準_Sheet1" xfId="43" xr:uid="{00000000-0005-0000-0000-00002C000000}"/>
    <cellStyle name="標準_Sheet2" xfId="44" xr:uid="{00000000-0005-0000-0000-00002D000000}"/>
    <cellStyle name="良い" xfId="41" builtinId="26" customBuiltin="1"/>
  </cellStyles>
  <dxfs count="8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62786931853299E-2"/>
          <c:y val="7.236842105263333E-2"/>
          <c:w val="0.88016745159602305"/>
          <c:h val="0.7171052631579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グラフ!$J$35</c:f>
              <c:strCache>
                <c:ptCount val="1"/>
                <c:pt idx="0">
                  <c:v>粗暴犯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8018475712705829E-6"/>
                  <c:y val="-1.1605194087581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7F-48D4-BE53-4231973A5B31}"/>
                </c:ext>
              </c:extLst>
            </c:dLbl>
            <c:dLbl>
              <c:idx val="1"/>
              <c:layout>
                <c:manualLayout>
                  <c:x val="4.1862899005756151E-3"/>
                  <c:y val="-1.1605194087581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7F-48D4-BE53-4231973A5B31}"/>
                </c:ext>
              </c:extLst>
            </c:dLbl>
            <c:dLbl>
              <c:idx val="2"/>
              <c:layout>
                <c:manualLayout>
                  <c:x val="-2.0931449502878076E-3"/>
                  <c:y val="-8.771929824561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7F-48D4-BE53-4231973A5B31}"/>
                </c:ext>
              </c:extLst>
            </c:dLbl>
            <c:dLbl>
              <c:idx val="3"/>
              <c:layout>
                <c:manualLayout>
                  <c:x val="0"/>
                  <c:y val="-8.7113781829902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7F-48D4-BE53-4231973A5B31}"/>
                </c:ext>
              </c:extLst>
            </c:dLbl>
            <c:dLbl>
              <c:idx val="4"/>
              <c:layout>
                <c:manualLayout>
                  <c:x val="2.0931449502878076E-3"/>
                  <c:y val="-1.1575033383985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7F-48D4-BE53-4231973A5B31}"/>
                </c:ext>
              </c:extLst>
            </c:dLbl>
            <c:dLbl>
              <c:idx val="5"/>
              <c:layout>
                <c:manualLayout>
                  <c:x val="2.093144950287654E-3"/>
                  <c:y val="-1.157503338398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7F-48D4-BE53-4231973A5B31}"/>
                </c:ext>
              </c:extLst>
            </c:dLbl>
            <c:dLbl>
              <c:idx val="6"/>
              <c:layout>
                <c:manualLayout>
                  <c:x val="2.0959467978590588E-3"/>
                  <c:y val="-1.1544642446010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7F-48D4-BE53-4231973A5B31}"/>
                </c:ext>
              </c:extLst>
            </c:dLbl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グラフ!$J$36:$J$41</c:f>
              <c:numCache>
                <c:formatCode>General</c:formatCode>
                <c:ptCount val="6"/>
                <c:pt idx="0">
                  <c:v>52</c:v>
                </c:pt>
                <c:pt idx="1">
                  <c:v>51</c:v>
                </c:pt>
                <c:pt idx="2">
                  <c:v>58</c:v>
                </c:pt>
                <c:pt idx="3">
                  <c:v>66</c:v>
                </c:pt>
                <c:pt idx="4">
                  <c:v>60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7F-48D4-BE53-4231973A5B31}"/>
            </c:ext>
          </c:extLst>
        </c:ser>
        <c:ser>
          <c:idx val="1"/>
          <c:order val="1"/>
          <c:tx>
            <c:strRef>
              <c:f>グラフ!$K$35</c:f>
              <c:strCache>
                <c:ptCount val="1"/>
                <c:pt idx="0">
                  <c:v>窃盗犯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136569467278321E-3"/>
                  <c:y val="5.1704655339135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7F-48D4-BE53-4231973A5B31}"/>
                </c:ext>
              </c:extLst>
            </c:dLbl>
            <c:dLbl>
              <c:idx val="1"/>
              <c:layout>
                <c:manualLayout>
                  <c:x val="1.3457109070157693E-3"/>
                  <c:y val="-2.04602385228164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7F-48D4-BE53-4231973A5B31}"/>
                </c:ext>
              </c:extLst>
            </c:dLbl>
            <c:dLbl>
              <c:idx val="2"/>
              <c:layout>
                <c:manualLayout>
                  <c:x val="2.24263175894222E-3"/>
                  <c:y val="-7.28599714509381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7F-48D4-BE53-4231973A5B31}"/>
                </c:ext>
              </c:extLst>
            </c:dLbl>
            <c:dLbl>
              <c:idx val="3"/>
              <c:layout>
                <c:manualLayout>
                  <c:x val="1.7007214757495971E-3"/>
                  <c:y val="-1.3226044112906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7F-48D4-BE53-4231973A5B31}"/>
                </c:ext>
              </c:extLst>
            </c:dLbl>
            <c:dLbl>
              <c:idx val="4"/>
              <c:layout>
                <c:manualLayout>
                  <c:x val="3.5135168543492501E-3"/>
                  <c:y val="-1.2173182299581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7F-48D4-BE53-4231973A5B31}"/>
                </c:ext>
              </c:extLst>
            </c:dLbl>
            <c:dLbl>
              <c:idx val="5"/>
              <c:layout>
                <c:manualLayout>
                  <c:x val="1.2708850954068767E-3"/>
                  <c:y val="-1.1905419717272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7F-48D4-BE53-4231973A5B31}"/>
                </c:ext>
              </c:extLst>
            </c:dLbl>
            <c:dLbl>
              <c:idx val="6"/>
              <c:layout>
                <c:manualLayout>
                  <c:x val="5.8309744249001923E-3"/>
                  <c:y val="-2.05523322742552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7F-48D4-BE53-4231973A5B31}"/>
                </c:ext>
              </c:extLst>
            </c:dLbl>
            <c:numFmt formatCode="#,##0_ " sourceLinked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グラフ!$K$36:$K$41</c:f>
              <c:numCache>
                <c:formatCode>General</c:formatCode>
                <c:ptCount val="6"/>
                <c:pt idx="0">
                  <c:v>346</c:v>
                </c:pt>
                <c:pt idx="1">
                  <c:v>306</c:v>
                </c:pt>
                <c:pt idx="2">
                  <c:v>296</c:v>
                </c:pt>
                <c:pt idx="3">
                  <c:v>344</c:v>
                </c:pt>
                <c:pt idx="4">
                  <c:v>311</c:v>
                </c:pt>
                <c:pt idx="5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7F-48D4-BE53-4231973A5B31}"/>
            </c:ext>
          </c:extLst>
        </c:ser>
        <c:ser>
          <c:idx val="2"/>
          <c:order val="2"/>
          <c:tx>
            <c:strRef>
              <c:f>グラフ!$L$35</c:f>
              <c:strCache>
                <c:ptCount val="1"/>
                <c:pt idx="0">
                  <c:v>知能犯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758994936136878E-6"/>
                  <c:y val="4.39671117739893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6820810093081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DAA-4B53-8597-B8B6D623D2DB}"/>
                </c:ext>
              </c:extLst>
            </c:dLbl>
            <c:dLbl>
              <c:idx val="1"/>
              <c:layout>
                <c:manualLayout>
                  <c:x val="7.3289505824405601E-3"/>
                  <c:y val="1.75650996490998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752092687644072E-2"/>
                      <c:h val="4.3551251929778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DAA-4B53-8597-B8B6D623D2DB}"/>
                </c:ext>
              </c:extLst>
            </c:dLbl>
            <c:dLbl>
              <c:idx val="2"/>
              <c:layout>
                <c:manualLayout>
                  <c:x val="1.8953674746700618E-6"/>
                  <c:y val="1.4641294838145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7034167025546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AA-4B53-8597-B8B6D623D2DB}"/>
                </c:ext>
              </c:extLst>
            </c:dLbl>
            <c:dLbl>
              <c:idx val="3"/>
              <c:layout>
                <c:manualLayout>
                  <c:x val="8.3745557006448049E-3"/>
                  <c:y val="1.60926471074350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47581633956961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F67F-48D4-BE53-4231973A5B31}"/>
                </c:ext>
              </c:extLst>
            </c:dLbl>
            <c:dLbl>
              <c:idx val="4"/>
              <c:layout>
                <c:manualLayout>
                  <c:x val="2.0951208497813059E-3"/>
                  <c:y val="1.194862902977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6820810093081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F67F-48D4-BE53-4231973A5B31}"/>
                </c:ext>
              </c:extLst>
            </c:dLbl>
            <c:dLbl>
              <c:idx val="5"/>
              <c:layout>
                <c:manualLayout>
                  <c:x val="-1.0436292187106701E-3"/>
                  <c:y val="1.33908647452270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752092687644072E-2"/>
                      <c:h val="4.06273343161666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F67F-48D4-BE53-4231973A5B31}"/>
                </c:ext>
              </c:extLst>
            </c:dLbl>
            <c:dLbl>
              <c:idx val="6"/>
              <c:layout>
                <c:manualLayout>
                  <c:x val="1.6745159602302304E-2"/>
                  <c:y val="3.07524059492552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7F-48D4-BE53-4231973A5B31}"/>
                </c:ext>
              </c:extLst>
            </c:dLbl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グラフ!$L$36:$L$41</c:f>
              <c:numCache>
                <c:formatCode>General</c:formatCode>
                <c:ptCount val="6"/>
                <c:pt idx="0">
                  <c:v>52</c:v>
                </c:pt>
                <c:pt idx="1">
                  <c:v>61</c:v>
                </c:pt>
                <c:pt idx="2">
                  <c:v>28</c:v>
                </c:pt>
                <c:pt idx="3">
                  <c:v>15</c:v>
                </c:pt>
                <c:pt idx="4">
                  <c:v>10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7F-48D4-BE53-4231973A5B31}"/>
            </c:ext>
          </c:extLst>
        </c:ser>
        <c:ser>
          <c:idx val="3"/>
          <c:order val="3"/>
          <c:tx>
            <c:strRef>
              <c:f>グラフ!$M$35</c:f>
              <c:strCache>
                <c:ptCount val="1"/>
                <c:pt idx="0">
                  <c:v>そ の 他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AA-4B53-8597-B8B6D623D2DB}"/>
                </c:ext>
              </c:extLst>
            </c:dLbl>
            <c:dLbl>
              <c:idx val="1"/>
              <c:layout>
                <c:manualLayout>
                  <c:x val="2.0931449502878457E-3"/>
                  <c:y val="-1.1695906432748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A-4B53-8597-B8B6D623D2DB}"/>
                </c:ext>
              </c:extLst>
            </c:dLbl>
            <c:dLbl>
              <c:idx val="2"/>
              <c:layout>
                <c:manualLayout>
                  <c:x val="-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AA-4B53-8597-B8B6D623D2DB}"/>
                </c:ext>
              </c:extLst>
            </c:dLbl>
            <c:dLbl>
              <c:idx val="3"/>
              <c:layout>
                <c:manualLayout>
                  <c:x val="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7F-48D4-BE53-4231973A5B31}"/>
                </c:ext>
              </c:extLst>
            </c:dLbl>
            <c:dLbl>
              <c:idx val="4"/>
              <c:layout>
                <c:manualLayout>
                  <c:x val="-7.6747761580528687E-17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7F-48D4-BE53-4231973A5B31}"/>
                </c:ext>
              </c:extLst>
            </c:dLbl>
            <c:dLbl>
              <c:idx val="5"/>
              <c:layout>
                <c:manualLayout>
                  <c:x val="-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7F-48D4-BE53-4231973A5B31}"/>
                </c:ext>
              </c:extLst>
            </c:dLbl>
            <c:dLbl>
              <c:idx val="6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7F-48D4-BE53-4231973A5B31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グラフ!$M$36:$M$41</c:f>
              <c:numCache>
                <c:formatCode>General</c:formatCode>
                <c:ptCount val="6"/>
                <c:pt idx="0">
                  <c:v>76</c:v>
                </c:pt>
                <c:pt idx="1">
                  <c:v>61</c:v>
                </c:pt>
                <c:pt idx="2">
                  <c:v>59</c:v>
                </c:pt>
                <c:pt idx="3">
                  <c:v>95</c:v>
                </c:pt>
                <c:pt idx="4">
                  <c:v>73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67F-48D4-BE53-4231973A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43367280"/>
        <c:axId val="343371200"/>
      </c:barChart>
      <c:lineChart>
        <c:grouping val="standard"/>
        <c:varyColors val="0"/>
        <c:ser>
          <c:idx val="0"/>
          <c:order val="4"/>
          <c:tx>
            <c:strRef>
              <c:f>グラフ!$I$35</c:f>
              <c:strCache>
                <c:ptCount val="1"/>
                <c:pt idx="0">
                  <c:v>検挙率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0776029369955138E-2"/>
                  <c:y val="-1.780701754385965E-2"/>
                </c:manualLayout>
              </c:layout>
              <c:spPr>
                <a:solidFill>
                  <a:schemeClr val="bg1"/>
                </a:solidFill>
                <a:ln w="12700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7F-48D4-BE53-4231973A5B31}"/>
                </c:ext>
              </c:extLst>
            </c:dLbl>
            <c:dLbl>
              <c:idx val="1"/>
              <c:layout>
                <c:manualLayout>
                  <c:x val="-2.7958483211576575E-2"/>
                  <c:y val="-3.347584841368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7F-48D4-BE53-4231973A5B31}"/>
                </c:ext>
              </c:extLst>
            </c:dLbl>
            <c:dLbl>
              <c:idx val="2"/>
              <c:layout>
                <c:manualLayout>
                  <c:x val="-3.2817546158378556E-2"/>
                  <c:y val="-3.0668830869825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7F-48D4-BE53-4231973A5B31}"/>
                </c:ext>
              </c:extLst>
            </c:dLbl>
            <c:dLbl>
              <c:idx val="3"/>
              <c:layout>
                <c:manualLayout>
                  <c:x val="-3.1920460491888986E-2"/>
                  <c:y val="4.2211170972049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7F-48D4-BE53-4231973A5B31}"/>
                </c:ext>
              </c:extLst>
            </c:dLbl>
            <c:dLbl>
              <c:idx val="4"/>
              <c:layout>
                <c:manualLayout>
                  <c:x val="-1.2185070272809382E-2"/>
                  <c:y val="3.2982456140350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7F-48D4-BE53-4231973A5B31}"/>
                </c:ext>
              </c:extLst>
            </c:dLbl>
            <c:dLbl>
              <c:idx val="5"/>
              <c:layout>
                <c:manualLayout>
                  <c:x val="-1.9137278169899092E-2"/>
                  <c:y val="3.7821522309711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7F-48D4-BE53-4231973A5B31}"/>
                </c:ext>
              </c:extLst>
            </c:dLbl>
            <c:dLbl>
              <c:idx val="6"/>
              <c:layout>
                <c:manualLayout>
                  <c:x val="-1.5100475077978223E-2"/>
                  <c:y val="3.7342865036607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67F-48D4-BE53-4231973A5B31}"/>
                </c:ext>
              </c:extLst>
            </c:dLbl>
            <c:spPr>
              <a:noFill/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グラフ!$H$36:$H$41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グラフ!$I$36:$I$41</c:f>
              <c:numCache>
                <c:formatCode>#,##0.0_ </c:formatCode>
                <c:ptCount val="6"/>
                <c:pt idx="0">
                  <c:v>57.034220532319388</c:v>
                </c:pt>
                <c:pt idx="1">
                  <c:v>62.630480167014611</c:v>
                </c:pt>
                <c:pt idx="2">
                  <c:v>63.945578231292522</c:v>
                </c:pt>
                <c:pt idx="3">
                  <c:v>64.038461538461533</c:v>
                </c:pt>
                <c:pt idx="4">
                  <c:v>64.757709251101332</c:v>
                </c:pt>
                <c:pt idx="5">
                  <c:v>65.081967213114751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F67F-48D4-BE53-4231973A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71592"/>
        <c:axId val="343371984"/>
      </c:lineChart>
      <c:catAx>
        <c:axId val="34336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12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3371200"/>
        <c:scaling>
          <c:orientation val="minMax"/>
          <c:max val="800"/>
          <c:min val="0"/>
        </c:scaling>
        <c:delete val="0"/>
        <c:axPos val="l"/>
        <c:numFmt formatCode="#,##0;[Red]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7280"/>
        <c:crosses val="autoZero"/>
        <c:crossBetween val="between"/>
      </c:valAx>
      <c:catAx>
        <c:axId val="3433715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43371984"/>
        <c:crosses val="max"/>
        <c:auto val="1"/>
        <c:lblAlgn val="ctr"/>
        <c:lblOffset val="100"/>
        <c:noMultiLvlLbl val="0"/>
      </c:catAx>
      <c:valAx>
        <c:axId val="343371984"/>
        <c:scaling>
          <c:orientation val="minMax"/>
          <c:max val="70"/>
          <c:min val="30"/>
        </c:scaling>
        <c:delete val="0"/>
        <c:axPos val="r"/>
        <c:majorGridlines>
          <c:spPr>
            <a:ln>
              <a:solidFill>
                <a:schemeClr val="bg2">
                  <a:lumMod val="90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91679748822605966"/>
              <c:y val="2.266081871345029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159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7095761381475"/>
          <c:y val="0.87061403508771962"/>
          <c:w val="0.81475667189952905"/>
          <c:h val="6.57894736842105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18407257917401E-2"/>
          <c:y val="9.4890766391428974E-2"/>
          <c:w val="0.85216318548416747"/>
          <c:h val="0.68126673946778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グラフ!$I$5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4647201946472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A0-49D8-A04B-B59FE4BFDB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グラフ!$I$6:$I$11</c:f>
              <c:numCache>
                <c:formatCode>General</c:formatCode>
                <c:ptCount val="6"/>
                <c:pt idx="0">
                  <c:v>476</c:v>
                </c:pt>
                <c:pt idx="1">
                  <c:v>422</c:v>
                </c:pt>
                <c:pt idx="2">
                  <c:v>370</c:v>
                </c:pt>
                <c:pt idx="3">
                  <c:v>313</c:v>
                </c:pt>
                <c:pt idx="4">
                  <c:v>289</c:v>
                </c:pt>
                <c:pt idx="5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3368064"/>
        <c:axId val="343368456"/>
      </c:barChart>
      <c:lineChart>
        <c:grouping val="standard"/>
        <c:varyColors val="0"/>
        <c:ser>
          <c:idx val="0"/>
          <c:order val="1"/>
          <c:tx>
            <c:strRef>
              <c:f>グラフ!$J$5</c:f>
              <c:strCache>
                <c:ptCount val="1"/>
                <c:pt idx="0">
                  <c:v>死亡者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576966340745885E-2"/>
                  <c:y val="-1.7176721522948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2-4872-B6B8-F5B0D71612B3}"/>
                </c:ext>
              </c:extLst>
            </c:dLbl>
            <c:dLbl>
              <c:idx val="1"/>
              <c:layout>
                <c:manualLayout>
                  <c:x val="-2.0212064795522566E-2"/>
                  <c:y val="-2.3812830773202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62-4872-B6B8-F5B0D71612B3}"/>
                </c:ext>
              </c:extLst>
            </c:dLbl>
            <c:dLbl>
              <c:idx val="2"/>
              <c:layout>
                <c:manualLayout>
                  <c:x val="-2.7548148101080836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2-4872-B6B8-F5B0D71612B3}"/>
                </c:ext>
              </c:extLst>
            </c:dLbl>
            <c:dLbl>
              <c:idx val="3"/>
              <c:layout>
                <c:manualLayout>
                  <c:x val="-1.6544023142743437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62-4872-B6B8-F5B0D71612B3}"/>
                </c:ext>
              </c:extLst>
            </c:dLbl>
            <c:dLbl>
              <c:idx val="4"/>
              <c:layout>
                <c:manualLayout>
                  <c:x val="-2.7548148101080836E-2"/>
                  <c:y val="-1.7255453724022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2-4872-B6B8-F5B0D71612B3}"/>
                </c:ext>
              </c:extLst>
            </c:dLbl>
            <c:dLbl>
              <c:idx val="5"/>
              <c:layout>
                <c:manualLayout>
                  <c:x val="-2.0227279282397526E-2"/>
                  <c:y val="-1.7324622743325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62-4872-B6B8-F5B0D7161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グラフ!$J$6:$J$11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68064"/>
        <c:axId val="343368456"/>
      </c:lineChart>
      <c:lineChart>
        <c:grouping val="standard"/>
        <c:varyColors val="0"/>
        <c:ser>
          <c:idx val="0"/>
          <c:order val="2"/>
          <c:tx>
            <c:strRef>
              <c:f>グラフ!$K$5</c:f>
              <c:strCache>
                <c:ptCount val="1"/>
                <c:pt idx="0">
                  <c:v>重傷者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グラフ!$K$6:$K$11</c:f>
              <c:numCache>
                <c:formatCode>General</c:formatCode>
                <c:ptCount val="6"/>
                <c:pt idx="0">
                  <c:v>43</c:v>
                </c:pt>
                <c:pt idx="1">
                  <c:v>46</c:v>
                </c:pt>
                <c:pt idx="2">
                  <c:v>35</c:v>
                </c:pt>
                <c:pt idx="3">
                  <c:v>41</c:v>
                </c:pt>
                <c:pt idx="4">
                  <c:v>42</c:v>
                </c:pt>
                <c:pt idx="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362-4872-B6B8-F5B0D71612B3}"/>
            </c:ext>
          </c:extLst>
        </c:ser>
        <c:ser>
          <c:idx val="1"/>
          <c:order val="3"/>
          <c:tx>
            <c:strRef>
              <c:f>グラフ!$L$5</c:f>
              <c:strCache>
                <c:ptCount val="1"/>
                <c:pt idx="0">
                  <c:v>軽傷者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5.2197802197802234E-2"/>
                  <c:y val="-3.6171938361719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8-492D-A864-4CFF065A9E20}"/>
                </c:ext>
              </c:extLst>
            </c:dLbl>
            <c:dLbl>
              <c:idx val="2"/>
              <c:layout>
                <c:manualLayout>
                  <c:x val="-5.21978021978022E-2"/>
                  <c:y val="-3.9416058394160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8-492D-A864-4CFF065A9E20}"/>
                </c:ext>
              </c:extLst>
            </c:dLbl>
            <c:dLbl>
              <c:idx val="3"/>
              <c:layout>
                <c:manualLayout>
                  <c:x val="-5.5860805860805926E-2"/>
                  <c:y val="-3.9416058394160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A8-492D-A864-4CFF065A9E20}"/>
                </c:ext>
              </c:extLst>
            </c:dLbl>
            <c:dLbl>
              <c:idx val="4"/>
              <c:layout>
                <c:manualLayout>
                  <c:x val="-4.8534798534798536E-2"/>
                  <c:y val="-3.2927818329278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62-4872-B6B8-F5B0D71612B3}"/>
                </c:ext>
              </c:extLst>
            </c:dLbl>
            <c:dLbl>
              <c:idx val="5"/>
              <c:layout>
                <c:manualLayout>
                  <c:x val="-6.3186813186813184E-2"/>
                  <c:y val="-3.6171938361719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4A-4E5B-8F68-C1BAD769A3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グラフ!$L$6:$L$11</c:f>
              <c:numCache>
                <c:formatCode>General</c:formatCode>
                <c:ptCount val="6"/>
                <c:pt idx="0">
                  <c:v>503</c:v>
                </c:pt>
                <c:pt idx="1">
                  <c:v>429</c:v>
                </c:pt>
                <c:pt idx="2">
                  <c:v>398</c:v>
                </c:pt>
                <c:pt idx="3">
                  <c:v>321</c:v>
                </c:pt>
                <c:pt idx="4">
                  <c:v>299</c:v>
                </c:pt>
                <c:pt idx="5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68848"/>
        <c:axId val="343369240"/>
      </c:lineChart>
      <c:catAx>
        <c:axId val="34336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8.3977738076858044E-2"/>
              <c:y val="4.86618004866178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#&quot;年度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33684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064"/>
        <c:crosses val="autoZero"/>
        <c:crossBetween val="between"/>
      </c:valAx>
      <c:catAx>
        <c:axId val="3433688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5361368290502149"/>
              <c:y val="4.78507704785077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343369240"/>
        <c:crossesAt val="0"/>
        <c:auto val="1"/>
        <c:lblAlgn val="ctr"/>
        <c:lblOffset val="100"/>
        <c:noMultiLvlLbl val="0"/>
      </c:catAx>
      <c:valAx>
        <c:axId val="34336924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84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1428571428767"/>
          <c:y val="0.86861313868613665"/>
          <c:w val="0.65428571428572246"/>
          <c:h val="0.1070559610705600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3830845771144"/>
          <c:y val="0.10148514851485149"/>
          <c:w val="0.85373134328359657"/>
          <c:h val="0.70049504950495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浦添市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グラフ!$I$14:$I$18</c:f>
              <c:numCache>
                <c:formatCode>General</c:formatCode>
                <c:ptCount val="5"/>
                <c:pt idx="0">
                  <c:v>422</c:v>
                </c:pt>
                <c:pt idx="1">
                  <c:v>370</c:v>
                </c:pt>
                <c:pt idx="2">
                  <c:v>313</c:v>
                </c:pt>
                <c:pt idx="3">
                  <c:v>289</c:v>
                </c:pt>
                <c:pt idx="4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9-41A9-9EA3-6E03316EF41C}"/>
            </c:ext>
          </c:extLst>
        </c:ser>
        <c:ser>
          <c:idx val="1"/>
          <c:order val="1"/>
          <c:tx>
            <c:strRef>
              <c:f>グラフ!$J$13</c:f>
              <c:strCache>
                <c:ptCount val="1"/>
                <c:pt idx="0">
                  <c:v>西原町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グラフ!$H$14:$H$18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グラフ!$J$14:$J$18</c:f>
              <c:numCache>
                <c:formatCode>General</c:formatCode>
                <c:ptCount val="5"/>
                <c:pt idx="0">
                  <c:v>123</c:v>
                </c:pt>
                <c:pt idx="1">
                  <c:v>105</c:v>
                </c:pt>
                <c:pt idx="2">
                  <c:v>72</c:v>
                </c:pt>
                <c:pt idx="3">
                  <c:v>72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9-41A9-9EA3-6E03316EF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43370024"/>
        <c:axId val="414951320"/>
      </c:barChart>
      <c:barChart>
        <c:barDir val="col"/>
        <c:grouping val="stacked"/>
        <c:varyColors val="0"/>
        <c:ser>
          <c:idx val="2"/>
          <c:order val="2"/>
          <c:tx>
            <c:strRef>
              <c:f>グラフ!$K$13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9800995024875619E-3"/>
                  <c:y val="-0.34340895506873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43-46C6-BC21-16B84C5FBAE4}"/>
                </c:ext>
              </c:extLst>
            </c:dLbl>
            <c:dLbl>
              <c:idx val="1"/>
              <c:layout>
                <c:manualLayout>
                  <c:x val="0"/>
                  <c:y val="-0.307912996024011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43-46C6-BC21-16B84C5FBAE4}"/>
                </c:ext>
              </c:extLst>
            </c:dLbl>
            <c:dLbl>
              <c:idx val="2"/>
              <c:layout>
                <c:manualLayout>
                  <c:x val="0"/>
                  <c:y val="-0.254164132948727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43-46C6-BC21-16B84C5FBAE4}"/>
                </c:ext>
              </c:extLst>
            </c:dLbl>
            <c:dLbl>
              <c:idx val="3"/>
              <c:layout>
                <c:manualLayout>
                  <c:x val="0"/>
                  <c:y val="-0.237863361139263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43-46C6-BC21-16B84C5FBAE4}"/>
                </c:ext>
              </c:extLst>
            </c:dLbl>
            <c:dLbl>
              <c:idx val="4"/>
              <c:layout>
                <c:manualLayout>
                  <c:x val="-7.9601990049752696E-3"/>
                  <c:y val="-0.224055767781502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43-46C6-BC21-16B84C5FBA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グラフ!$H$14:$H$18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グラフ!$K$14:$K$18</c:f>
              <c:numCache>
                <c:formatCode>General</c:formatCode>
                <c:ptCount val="5"/>
                <c:pt idx="0">
                  <c:v>545</c:v>
                </c:pt>
                <c:pt idx="1">
                  <c:v>475</c:v>
                </c:pt>
                <c:pt idx="2">
                  <c:v>385</c:v>
                </c:pt>
                <c:pt idx="3">
                  <c:v>361</c:v>
                </c:pt>
                <c:pt idx="4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43-46C6-BC21-16B84C5FB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59493064"/>
        <c:axId val="559487488"/>
      </c:barChart>
      <c:catAx>
        <c:axId val="343370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13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13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119402985074627"/>
              <c:y val="3.96039603960396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0024"/>
        <c:crosses val="autoZero"/>
        <c:crossBetween val="between"/>
        <c:majorUnit val="200"/>
      </c:valAx>
      <c:valAx>
        <c:axId val="5594874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59493064"/>
        <c:crosses val="max"/>
        <c:crossBetween val="between"/>
      </c:valAx>
      <c:catAx>
        <c:axId val="559493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94874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38805970149753"/>
          <c:y val="0.89603960396039661"/>
          <c:w val="0.45707462686567163"/>
          <c:h val="5.574257425742574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833960972262"/>
          <c:y val="0.14180946025159091"/>
          <c:w val="0.83961565673856786"/>
          <c:h val="0.70986247745926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グラフ!$H$67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グラフ!$I$66:$T$66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グラフ!$I$67:$T$67</c:f>
              <c:numCache>
                <c:formatCode>_ * #,##0_ ;_ * \-#,##0_ ;_ * \-_ ;_ @_ </c:formatCode>
                <c:ptCount val="12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6-4EBD-A5CA-DCF1F9BE3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52496"/>
        <c:axId val="414950928"/>
      </c:barChart>
      <c:catAx>
        <c:axId val="41495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0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149509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0434782608695652"/>
              <c:y val="8.55745721271393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249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9597999557109"/>
          <c:y val="9.9119049334743026E-2"/>
          <c:w val="0.72112775243144511"/>
          <c:h val="0.7268730284547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グラフ!$I$100</c:f>
              <c:strCache>
                <c:ptCount val="1"/>
                <c:pt idx="0">
                  <c:v>損害額</c:v>
                </c:pt>
              </c:strCache>
            </c:strRef>
          </c:tx>
          <c:spPr>
            <a:pattFill prst="lt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2359545365199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A5-479E-AF80-336476947F3D}"/>
                </c:ext>
              </c:extLst>
            </c:dLbl>
            <c:dLbl>
              <c:idx val="1"/>
              <c:layout>
                <c:manualLayout>
                  <c:x val="3.7558685446009389E-3"/>
                  <c:y val="7.0484581497796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A5-479E-AF80-336476947F3D}"/>
                </c:ext>
              </c:extLst>
            </c:dLbl>
            <c:dLbl>
              <c:idx val="2"/>
              <c:layout>
                <c:manualLayout>
                  <c:x val="3.7558685446009389E-3"/>
                  <c:y val="4.447836090973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A5-479E-AF80-336476947F3D}"/>
                </c:ext>
              </c:extLst>
            </c:dLbl>
            <c:dLbl>
              <c:idx val="3"/>
              <c:layout>
                <c:manualLayout>
                  <c:x val="-6.8856794544784187E-17"/>
                  <c:y val="1.08455606044828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A5-479E-AF80-336476947F3D}"/>
                </c:ext>
              </c:extLst>
            </c:dLbl>
            <c:dLbl>
              <c:idx val="4"/>
              <c:layout>
                <c:manualLayout>
                  <c:x val="0"/>
                  <c:y val="2.7155526264062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A5-479E-AF80-336476947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グラフ!$H$101:$H$105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</c:strCache>
            </c:strRef>
          </c:cat>
          <c:val>
            <c:numRef>
              <c:f>グラフ!$I$101:$I$105</c:f>
              <c:numCache>
                <c:formatCode>#,##0_ </c:formatCode>
                <c:ptCount val="5"/>
                <c:pt idx="0">
                  <c:v>115497</c:v>
                </c:pt>
                <c:pt idx="1">
                  <c:v>7708</c:v>
                </c:pt>
                <c:pt idx="2">
                  <c:v>15263</c:v>
                </c:pt>
                <c:pt idx="3">
                  <c:v>43994</c:v>
                </c:pt>
                <c:pt idx="4">
                  <c:v>28905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B8C-B189-A37C8934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49752"/>
        <c:axId val="414955240"/>
      </c:barChart>
      <c:lineChart>
        <c:grouping val="standard"/>
        <c:varyColors val="0"/>
        <c:ser>
          <c:idx val="0"/>
          <c:order val="1"/>
          <c:tx>
            <c:strRef>
              <c:f>グラフ!$J$100</c:f>
              <c:strCache>
                <c:ptCount val="1"/>
                <c:pt idx="0">
                  <c:v>件数</c:v>
                </c:pt>
              </c:strCache>
            </c:strRef>
          </c:tx>
          <c:spPr>
            <a:ln w="3175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 w="3175">
                <a:solidFill>
                  <a:schemeClr val="tx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312040220324569E-2"/>
                  <c:y val="-2.345346699503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49-4B8C-B189-A37C893423EE}"/>
                </c:ext>
              </c:extLst>
            </c:dLbl>
            <c:dLbl>
              <c:idx val="1"/>
              <c:layout>
                <c:manualLayout>
                  <c:x val="-5.3559572659051494E-2"/>
                  <c:y val="3.8227710522968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49-4B8C-B189-A37C893423EE}"/>
                </c:ext>
              </c:extLst>
            </c:dLbl>
            <c:dLbl>
              <c:idx val="2"/>
              <c:layout>
                <c:manualLayout>
                  <c:x val="-4.2307936860005176E-2"/>
                  <c:y val="3.235399539815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49-4B8C-B189-A37C893423EE}"/>
                </c:ext>
              </c:extLst>
            </c:dLbl>
            <c:dLbl>
              <c:idx val="3"/>
              <c:layout>
                <c:manualLayout>
                  <c:x val="-4.9819673949207055E-2"/>
                  <c:y val="-3.2256870974828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49-4B8C-B189-A37C893423EE}"/>
                </c:ext>
              </c:extLst>
            </c:dLbl>
            <c:dLbl>
              <c:idx val="4"/>
              <c:layout>
                <c:manualLayout>
                  <c:x val="-5.9209936786070894E-2"/>
                  <c:y val="-4.0582052794061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49-4B8C-B189-A37C893423EE}"/>
                </c:ext>
              </c:extLst>
            </c:dLbl>
            <c:spPr>
              <a:solidFill>
                <a:srgbClr val="FFFFFF"/>
              </a:solidFill>
              <a:ln w="3175">
                <a:noFill/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グラフ!$H$101:$H$105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2年</c:v>
                </c:pt>
                <c:pt idx="3">
                  <c:v>3年</c:v>
                </c:pt>
                <c:pt idx="4">
                  <c:v>4年</c:v>
                </c:pt>
              </c:strCache>
            </c:strRef>
          </c:cat>
          <c:val>
            <c:numRef>
              <c:f>グラフ!$J$101:$J$105</c:f>
              <c:numCache>
                <c:formatCode>#,##0_ 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26</c:v>
                </c:pt>
                <c:pt idx="3">
                  <c:v>24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49-4B8C-B189-A37C8934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072224"/>
        <c:axId val="1608692720"/>
      </c:lineChart>
      <c:catAx>
        <c:axId val="41494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損害額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9.0140845070424275E-2"/>
              <c:y val="1.27387931134158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52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52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112692716622028"/>
              <c:y val="5.0660847437757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49752"/>
        <c:crosses val="autoZero"/>
        <c:crossBetween val="between"/>
        <c:majorUnit val="10000"/>
      </c:valAx>
      <c:valAx>
        <c:axId val="16086927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607072224"/>
        <c:crosses val="max"/>
        <c:crossBetween val="between"/>
      </c:valAx>
      <c:catAx>
        <c:axId val="160707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86927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6414676746"/>
          <c:y val="0.90748996279809113"/>
          <c:w val="0.68450798375327859"/>
          <c:h val="6.607936622316197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</a:t>
            </a:r>
          </a:p>
        </c:rich>
      </c:tx>
      <c:layout>
        <c:manualLayout>
          <c:xMode val="edge"/>
          <c:yMode val="edge"/>
          <c:x val="0.38202053050683188"/>
          <c:y val="1.1747123627284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2077114698272946E-2"/>
          <c:y val="0.17446095291303665"/>
          <c:w val="0.74617069418048043"/>
          <c:h val="0.69042316258352165"/>
        </c:manualLayout>
      </c:layout>
      <c:doughnutChart>
        <c:varyColors val="1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3CF-44C4-82FC-1DF5B76D65BF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CF-44C4-82FC-1DF5B76D65BF}"/>
              </c:ext>
            </c:extLst>
          </c:dPt>
          <c:dPt>
            <c:idx val="2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6DA-4149-8A05-B2653118342E}"/>
              </c:ext>
            </c:extLst>
          </c:dPt>
          <c:dPt>
            <c:idx val="3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6DA-4149-8A05-B2653118342E}"/>
              </c:ext>
            </c:extLst>
          </c:dPt>
          <c:dPt>
            <c:idx val="4"/>
            <c:bubble3D val="0"/>
            <c:spPr>
              <a:pattFill prst="trellis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6DA-4149-8A05-B2653118342E}"/>
              </c:ext>
            </c:extLst>
          </c:dPt>
          <c:dPt>
            <c:idx val="5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DA-4149-8A05-B2653118342E}"/>
              </c:ext>
            </c:extLst>
          </c:dPt>
          <c:dPt>
            <c:idx val="6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DA-4149-8A05-B2653118342E}"/>
              </c:ext>
            </c:extLst>
          </c:dPt>
          <c:dPt>
            <c:idx val="7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DA-4149-8A05-B2653118342E}"/>
              </c:ext>
            </c:extLst>
          </c:dPt>
          <c:dPt>
            <c:idx val="8"/>
            <c:bubble3D val="0"/>
            <c:spPr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DA-4149-8A05-B2653118342E}"/>
              </c:ext>
            </c:extLst>
          </c:dPt>
          <c:dPt>
            <c:idx val="9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CF-44C4-82FC-1DF5B76D65BF}"/>
              </c:ext>
            </c:extLst>
          </c:dPt>
          <c:dPt>
            <c:idx val="1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DA-4149-8A05-B2653118342E}"/>
              </c:ext>
            </c:extLst>
          </c:dPt>
          <c:dLbls>
            <c:dLbl>
              <c:idx val="0"/>
              <c:layout>
                <c:manualLayout>
                  <c:x val="3.2697538330211384E-2"/>
                  <c:y val="-8.5735402808573544E-2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93CF-44C4-82FC-1DF5B76D65BF}"/>
                </c:ext>
              </c:extLst>
            </c:dLbl>
            <c:dLbl>
              <c:idx val="1"/>
              <c:layout>
                <c:manualLayout>
                  <c:x val="-1.0899179443403793E-2"/>
                  <c:y val="5.9127864005911702E-3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93CF-44C4-82FC-1DF5B76D65BF}"/>
                </c:ext>
              </c:extLst>
            </c:dLbl>
            <c:dLbl>
              <c:idx val="2"/>
              <c:layout>
                <c:manualLayout>
                  <c:x val="-4.4500119576299409E-2"/>
                  <c:y val="2.3651145602365059E-2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56DA-4149-8A05-B2653118342E}"/>
                </c:ext>
              </c:extLst>
            </c:dLbl>
            <c:dLbl>
              <c:idx val="3"/>
              <c:layout>
                <c:manualLayout>
                  <c:x val="-0.18891911035233241"/>
                  <c:y val="-3.2520325203252036E-2"/>
                </c:manualLayout>
              </c:layout>
              <c:numFmt formatCode="#,##0&quot;人&quot;" sourceLinked="0"/>
              <c:spPr>
                <a:pattFill prst="pct5">
                  <a:fgClr>
                    <a:sysClr val="window" lastClr="FFFFFF"/>
                  </a:fgClr>
                  <a:bgClr>
                    <a:schemeClr val="bg1"/>
                  </a:bgClr>
                </a:patt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56DA-4149-8A05-B2653118342E}"/>
                </c:ext>
              </c:extLst>
            </c:dLbl>
            <c:dLbl>
              <c:idx val="4"/>
              <c:layout>
                <c:manualLayout>
                  <c:x val="-0.21435052905360794"/>
                  <c:y val="-0.11529933481152996"/>
                </c:manualLayout>
              </c:layout>
              <c:numFmt formatCode="#,##0&quot;人&quot;" sourceLinked="0"/>
              <c:spPr>
                <a:pattFill prst="pct5">
                  <a:fgClr>
                    <a:sysClr val="window" lastClr="FFFFFF"/>
                  </a:fgClr>
                  <a:bgClr>
                    <a:schemeClr val="bg1"/>
                  </a:bgClr>
                </a:patt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56DA-4149-8A05-B2653118342E}"/>
                </c:ext>
              </c:extLst>
            </c:dLbl>
            <c:dLbl>
              <c:idx val="5"/>
              <c:layout>
                <c:manualLayout>
                  <c:x val="-0.17438687109446069"/>
                  <c:y val="-0.1951219512195122"/>
                </c:manualLayout>
              </c:layout>
              <c:numFmt formatCode="#,##0&quot;人&quot;" sourceLinked="0"/>
              <c:spPr>
                <a:pattFill prst="pct5">
                  <a:fgClr>
                    <a:sysClr val="window" lastClr="FFFFFF"/>
                  </a:fgClr>
                  <a:bgClr>
                    <a:schemeClr val="bg1"/>
                  </a:bgClr>
                </a:patt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56DA-4149-8A05-B2653118342E}"/>
                </c:ext>
              </c:extLst>
            </c:dLbl>
            <c:dLbl>
              <c:idx val="6"/>
              <c:layout>
                <c:manualLayout>
                  <c:x val="-7.2661196289358961E-3"/>
                  <c:y val="-0.201034737620103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DA-4149-8A05-B2653118342E}"/>
                </c:ext>
              </c:extLst>
            </c:dLbl>
            <c:dLbl>
              <c:idx val="7"/>
              <c:layout>
                <c:manualLayout>
                  <c:x val="0.47229777588083094"/>
                  <c:y val="-0.12712490761271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DA-4149-8A05-B2653118342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DA-4149-8A05-B2653118342E}"/>
                </c:ext>
              </c:extLst>
            </c:dLbl>
            <c:dLbl>
              <c:idx val="9"/>
              <c:layout>
                <c:manualLayout>
                  <c:x val="0.16893728137275879"/>
                  <c:y val="-0.17590527902415745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257555906210987"/>
                      <c:h val="8.0659950765577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3CF-44C4-82FC-1DF5B76D65BF}"/>
                </c:ext>
              </c:extLst>
            </c:dLbl>
            <c:dLbl>
              <c:idx val="10"/>
              <c:layout>
                <c:manualLayout>
                  <c:x val="2.7385150934037927E-2"/>
                  <c:y val="1.3401570972178827E-2"/>
                </c:manualLayout>
              </c:layout>
              <c:numFmt formatCode="#,##0&quot;人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latin typeface="+mn-lt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1974039391189667"/>
                      <c:h val="9.19524857585249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6DA-4149-8A05-B2653118342E}"/>
                </c:ext>
              </c:extLst>
            </c:dLbl>
            <c:numFmt formatCode="#,##0&quot;人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+mn-lt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グラフ!$I$110:$S$110</c:f>
              <c:strCache>
                <c:ptCount val="11"/>
                <c:pt idx="0">
                  <c:v>急病</c:v>
                </c:pt>
                <c:pt idx="1">
                  <c:v>一般負傷</c:v>
                </c:pt>
                <c:pt idx="2">
                  <c:v>交通事故</c:v>
                </c:pt>
                <c:pt idx="3">
                  <c:v>自損行為</c:v>
                </c:pt>
                <c:pt idx="4">
                  <c:v>加害</c:v>
                </c:pt>
                <c:pt idx="5">
                  <c:v>労働災害</c:v>
                </c:pt>
                <c:pt idx="6">
                  <c:v>運動競技</c:v>
                </c:pt>
                <c:pt idx="7">
                  <c:v>火災</c:v>
                </c:pt>
                <c:pt idx="8">
                  <c:v>自然災害</c:v>
                </c:pt>
                <c:pt idx="9">
                  <c:v>水難事故</c:v>
                </c:pt>
                <c:pt idx="10">
                  <c:v>その他</c:v>
                </c:pt>
              </c:strCache>
            </c:strRef>
          </c:cat>
          <c:val>
            <c:numRef>
              <c:f>グラフ!$I$111:$S$111</c:f>
              <c:numCache>
                <c:formatCode>General</c:formatCode>
                <c:ptCount val="11"/>
                <c:pt idx="0">
                  <c:v>3705</c:v>
                </c:pt>
                <c:pt idx="1">
                  <c:v>744</c:v>
                </c:pt>
                <c:pt idx="2">
                  <c:v>300</c:v>
                </c:pt>
                <c:pt idx="3">
                  <c:v>23</c:v>
                </c:pt>
                <c:pt idx="4">
                  <c:v>20</c:v>
                </c:pt>
                <c:pt idx="5">
                  <c:v>28</c:v>
                </c:pt>
                <c:pt idx="6">
                  <c:v>27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F-44C4-82FC-1DF5B76D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4651062281847"/>
          <c:y val="0.23475065616797897"/>
          <c:w val="0.78730697875436306"/>
          <c:h val="0.63306304260044421"/>
        </c:manualLayout>
      </c:layout>
      <c:doughnutChart>
        <c:varyColors val="1"/>
        <c:ser>
          <c:idx val="0"/>
          <c:order val="0"/>
          <c:tx>
            <c:strRef>
              <c:f>グラフ!$H$72</c:f>
              <c:strCache>
                <c:ptCount val="1"/>
                <c:pt idx="0">
                  <c:v>件数</c:v>
                </c:pt>
              </c:strCache>
            </c:strRef>
          </c:tx>
          <c:spPr>
            <a:ln w="12700"/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EF-4B0C-AA36-747EFBBF5E22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EF-4B0C-AA36-747EFBBF5E22}"/>
              </c:ext>
            </c:extLst>
          </c:dPt>
          <c:dPt>
            <c:idx val="2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EF-4B0C-AA36-747EFBBF5E22}"/>
              </c:ext>
            </c:extLst>
          </c:dPt>
          <c:dPt>
            <c:idx val="3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EF-4B0C-AA36-747EFBBF5E22}"/>
              </c:ext>
            </c:extLst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EF-4B0C-AA36-747EFBBF5E22}"/>
              </c:ext>
            </c:extLst>
          </c:dPt>
          <c:dPt>
            <c:idx val="5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EF-4B0C-AA36-747EFBBF5E22}"/>
              </c:ext>
            </c:extLst>
          </c:dPt>
          <c:dLbls>
            <c:dLbl>
              <c:idx val="0"/>
              <c:layout>
                <c:manualLayout>
                  <c:x val="2.7902337424943812E-2"/>
                  <c:y val="-0.19871794871794871"/>
                </c:manualLayout>
              </c:layout>
              <c:tx>
                <c:rich>
                  <a:bodyPr/>
                  <a:lstStyle/>
                  <a:p>
                    <a:fld id="{1915AD94-D3EE-458C-BC10-F5F4044355F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EEF-4B0C-AA36-747EFBBF5E22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+mn-ea"/>
                        <a:cs typeface="+mn-cs"/>
                      </a:defRPr>
                    </a:pPr>
                    <a:fld id="{DA4439D3-BFDA-406A-A40F-23C0214E232D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  <a:latin typeface="ＭＳ Ｐゴシック" panose="020B0600070205080204" pitchFamily="50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7.1%</a:t>
                    </a:r>
                  </a:p>
                </c:rich>
              </c:tx>
              <c:numFmt formatCode="0.0%" sourceLinked="0"/>
              <c:spPr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12700"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ＭＳ Ｐゴシック" panose="020B0600070205080204" pitchFamily="50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EEF-4B0C-AA36-747EFBBF5E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EF-4B0C-AA36-747EFBBF5E22}"/>
                </c:ext>
              </c:extLst>
            </c:dLbl>
            <c:dLbl>
              <c:idx val="3"/>
              <c:layout>
                <c:manualLayout>
                  <c:x val="5.3400805307281946E-2"/>
                  <c:y val="1.28205128205127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EF-4B0C-AA36-747EFBBF5E22}"/>
                </c:ext>
              </c:extLst>
            </c:dLbl>
            <c:dLbl>
              <c:idx val="4"/>
              <c:layout>
                <c:manualLayout>
                  <c:x val="3.9860482035634012E-2"/>
                  <c:y val="9.6153846153844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EF-4B0C-AA36-747EFBBF5E22}"/>
                </c:ext>
              </c:extLst>
            </c:dLbl>
            <c:dLbl>
              <c:idx val="5"/>
              <c:layout>
                <c:manualLayout>
                  <c:x val="0"/>
                  <c:y val="-2.5641025641025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EF-4B0C-AA36-747EFBBF5E22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グラフ!$I$73:$M$74</c:f>
              <c:strCache>
                <c:ptCount val="5"/>
                <c:pt idx="0">
                  <c:v>5.6%</c:v>
                </c:pt>
                <c:pt idx="1">
                  <c:v>0.0%</c:v>
                </c:pt>
                <c:pt idx="2">
                  <c:v>11.1%</c:v>
                </c:pt>
                <c:pt idx="3">
                  <c:v>22.2%</c:v>
                </c:pt>
                <c:pt idx="4">
                  <c:v>5.6%</c:v>
                </c:pt>
              </c:strCache>
            </c:strRef>
          </c:cat>
          <c:val>
            <c:numRef>
              <c:f>グラフ!$I$75:$M$75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0EEF-4B0C-AA36-747EFBBF5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1D-428B-BD42-89F49A25B1F8}"/>
              </c:ext>
            </c:extLst>
          </c:dPt>
          <c:dPt>
            <c:idx val="1"/>
            <c:bubble3D val="0"/>
            <c:spPr>
              <a:pattFill prst="pct40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1D-428B-BD42-89F49A25B1F8}"/>
              </c:ext>
            </c:extLst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1D-428B-BD42-89F49A25B1F8}"/>
              </c:ext>
            </c:extLst>
          </c:dPt>
          <c:dPt>
            <c:idx val="3"/>
            <c:bubble3D val="0"/>
            <c:spPr>
              <a:pattFill prst="pct60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1D-428B-BD42-89F49A25B1F8}"/>
              </c:ext>
            </c:extLst>
          </c:dPt>
          <c:dPt>
            <c:idx val="4"/>
            <c:bubble3D val="0"/>
            <c:spPr>
              <a:pattFill prst="pct5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1D-428B-BD42-89F49A25B1F8}"/>
              </c:ext>
            </c:extLst>
          </c:dPt>
          <c:dPt>
            <c:idx val="5"/>
            <c:bubble3D val="0"/>
            <c:spPr>
              <a:noFill/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21D-428B-BD42-89F49A25B1F8}"/>
              </c:ext>
            </c:extLst>
          </c:dPt>
          <c:dLbls>
            <c:dLbl>
              <c:idx val="0"/>
              <c:layout>
                <c:manualLayout>
                  <c:x val="2.1266623968654638E-3"/>
                  <c:y val="-0.12382243241700672"/>
                </c:manualLayout>
              </c:layout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693779904306221"/>
                      <c:h val="0.17650881287363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21D-428B-BD42-89F49A25B1F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1D-428B-BD42-89F49A25B1F8}"/>
                </c:ext>
              </c:extLst>
            </c:dLbl>
            <c:dLbl>
              <c:idx val="2"/>
              <c:layout>
                <c:manualLayout>
                  <c:x val="7.6555023923444973E-2"/>
                  <c:y val="-7.980047786034186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35406698564594"/>
                      <c:h val="0.18315885269533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21D-428B-BD42-89F49A25B1F8}"/>
                </c:ext>
              </c:extLst>
            </c:dLbl>
            <c:dLbl>
              <c:idx val="3"/>
              <c:layout>
                <c:manualLayout>
                  <c:x val="1.4566853784425272E-2"/>
                  <c:y val="-2.349453832753069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1D-428B-BD42-89F49A25B1F8}"/>
                </c:ext>
              </c:extLst>
            </c:dLbl>
            <c:dLbl>
              <c:idx val="4"/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5933014354066"/>
                      <c:h val="0.156558693408553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21D-428B-BD42-89F49A25B1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97D9141-23F7-497F-AAAA-674A9B4A3F7A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D8152F28-E568-4BE5-94EE-1778BEC4EBE9}" type="VALUE">
                      <a:rPr lang="ja-JP" altLang="en-US" baseline="0"/>
                      <a:pPr/>
                      <a:t>[値]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55.5</a:t>
                    </a:r>
                    <a:r>
                      <a:rPr lang="ja-JP" altLang="en-US" baseline="0"/>
                      <a:t>％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21D-428B-BD42-89F49A25B1F8}"/>
                </c:ext>
              </c:extLst>
            </c:dLbl>
            <c:numFmt formatCode="0.0%" sourceLinked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グラフ!$I$71:$N$71</c:f>
              <c:strCache>
                <c:ptCount val="6"/>
                <c:pt idx="0">
                  <c:v>残火の
不始末</c:v>
                </c:pt>
                <c:pt idx="1">
                  <c:v>漏電</c:v>
                </c:pt>
                <c:pt idx="2">
                  <c:v>タバコ吸殻不始末</c:v>
                </c:pt>
                <c:pt idx="3">
                  <c:v>放火</c:v>
                </c:pt>
                <c:pt idx="4">
                  <c:v>子供の火遊び</c:v>
                </c:pt>
                <c:pt idx="5">
                  <c:v>その他</c:v>
                </c:pt>
              </c:strCache>
            </c:strRef>
          </c:cat>
          <c:val>
            <c:numRef>
              <c:f>グラフ!$I$72:$N$72</c:f>
              <c:numCache>
                <c:formatCode>0"件"</c:formatCode>
                <c:ptCount val="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D-428B-BD42-89F49A25B1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3" name="Line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4" name="Line 5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6" name="Line 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7" name="Line 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8" name="Line 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36</xdr:row>
      <xdr:rowOff>28575</xdr:rowOff>
    </xdr:from>
    <xdr:to>
      <xdr:col>5</xdr:col>
      <xdr:colOff>838200</xdr:colOff>
      <xdr:row>64</xdr:row>
      <xdr:rowOff>104775</xdr:rowOff>
    </xdr:to>
    <xdr:graphicFrame macro="">
      <xdr:nvGraphicFramePr>
        <xdr:cNvPr id="7674" name="Chart 1">
          <a:extLst>
            <a:ext uri="{FF2B5EF4-FFF2-40B4-BE49-F238E27FC236}">
              <a16:creationId xmlns:a16="http://schemas.microsoft.com/office/drawing/2014/main" id="{00000000-0008-0000-0600-0000FA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" name="Line 1">
          <a:extLst>
            <a:ext uri="{FF2B5EF4-FFF2-40B4-BE49-F238E27FC236}">
              <a16:creationId xmlns:a16="http://schemas.microsoft.com/office/drawing/2014/main" id="{00000000-0008-0000-0600-0000FB1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77" name="Line 3">
          <a:extLst>
            <a:ext uri="{FF2B5EF4-FFF2-40B4-BE49-F238E27FC236}">
              <a16:creationId xmlns:a16="http://schemas.microsoft.com/office/drawing/2014/main" id="{00000000-0008-0000-0600-0000FD1D0000}"/>
            </a:ext>
          </a:extLst>
        </xdr:cNvPr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" name="Line 4">
          <a:extLst>
            <a:ext uri="{FF2B5EF4-FFF2-40B4-BE49-F238E27FC236}">
              <a16:creationId xmlns:a16="http://schemas.microsoft.com/office/drawing/2014/main" id="{00000000-0008-0000-0600-0000FE1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0" name="Line 6">
          <a:extLst>
            <a:ext uri="{FF2B5EF4-FFF2-40B4-BE49-F238E27FC236}">
              <a16:creationId xmlns:a16="http://schemas.microsoft.com/office/drawing/2014/main" id="{00000000-0008-0000-0600-0000001E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82" name="Line 8">
          <a:extLst>
            <a:ext uri="{FF2B5EF4-FFF2-40B4-BE49-F238E27FC236}">
              <a16:creationId xmlns:a16="http://schemas.microsoft.com/office/drawing/2014/main" id="{00000000-0008-0000-0600-0000021E0000}"/>
            </a:ext>
          </a:extLst>
        </xdr:cNvPr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3" name="Line 9">
          <a:extLst>
            <a:ext uri="{FF2B5EF4-FFF2-40B4-BE49-F238E27FC236}">
              <a16:creationId xmlns:a16="http://schemas.microsoft.com/office/drawing/2014/main" id="{00000000-0008-0000-0600-0000031E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0" name="Text Box 11">
          <a:extLst>
            <a:ext uri="{FF2B5EF4-FFF2-40B4-BE49-F238E27FC236}">
              <a16:creationId xmlns:a16="http://schemas.microsoft.com/office/drawing/2014/main" id="{00000000-0008-0000-0600-00000C1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人口増加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1" name="Text Box 12">
          <a:extLst>
            <a:ext uri="{FF2B5EF4-FFF2-40B4-BE49-F238E27FC236}">
              <a16:creationId xmlns:a16="http://schemas.microsoft.com/office/drawing/2014/main" id="{00000000-0008-0000-0600-00000D1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人口減少</a:t>
          </a:r>
        </a:p>
      </xdr:txBody>
    </xdr:sp>
    <xdr:clientData/>
  </xdr:twoCellAnchor>
  <xdr:twoCellAnchor>
    <xdr:from>
      <xdr:col>0</xdr:col>
      <xdr:colOff>9526</xdr:colOff>
      <xdr:row>6</xdr:row>
      <xdr:rowOff>123825</xdr:rowOff>
    </xdr:from>
    <xdr:to>
      <xdr:col>3</xdr:col>
      <xdr:colOff>161926</xdr:colOff>
      <xdr:row>32</xdr:row>
      <xdr:rowOff>76200</xdr:rowOff>
    </xdr:to>
    <xdr:graphicFrame macro="">
      <xdr:nvGraphicFramePr>
        <xdr:cNvPr id="7687" name="Chart 14">
          <a:extLst>
            <a:ext uri="{FF2B5EF4-FFF2-40B4-BE49-F238E27FC236}">
              <a16:creationId xmlns:a16="http://schemas.microsoft.com/office/drawing/2014/main" id="{00000000-0008-0000-0600-000007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6</xdr:row>
      <xdr:rowOff>114300</xdr:rowOff>
    </xdr:from>
    <xdr:to>
      <xdr:col>6</xdr:col>
      <xdr:colOff>19050</xdr:colOff>
      <xdr:row>32</xdr:row>
      <xdr:rowOff>0</xdr:rowOff>
    </xdr:to>
    <xdr:graphicFrame macro="">
      <xdr:nvGraphicFramePr>
        <xdr:cNvPr id="7688" name="Chart 15">
          <a:extLst>
            <a:ext uri="{FF2B5EF4-FFF2-40B4-BE49-F238E27FC236}">
              <a16:creationId xmlns:a16="http://schemas.microsoft.com/office/drawing/2014/main" id="{00000000-0008-0000-0600-000008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2</xdr:col>
      <xdr:colOff>1076325</xdr:colOff>
      <xdr:row>97</xdr:row>
      <xdr:rowOff>123825</xdr:rowOff>
    </xdr:to>
    <xdr:graphicFrame macro="">
      <xdr:nvGraphicFramePr>
        <xdr:cNvPr id="7689" name="Chart 16">
          <a:extLst>
            <a:ext uri="{FF2B5EF4-FFF2-40B4-BE49-F238E27FC236}">
              <a16:creationId xmlns:a16="http://schemas.microsoft.com/office/drawing/2014/main" id="{00000000-0008-0000-0600-000009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103</xdr:row>
      <xdr:rowOff>19050</xdr:rowOff>
    </xdr:from>
    <xdr:to>
      <xdr:col>3</xdr:col>
      <xdr:colOff>76200</xdr:colOff>
      <xdr:row>131</xdr:row>
      <xdr:rowOff>76200</xdr:rowOff>
    </xdr:to>
    <xdr:graphicFrame macro="">
      <xdr:nvGraphicFramePr>
        <xdr:cNvPr id="7691" name="Chart 18">
          <a:extLst>
            <a:ext uri="{FF2B5EF4-FFF2-40B4-BE49-F238E27FC236}">
              <a16:creationId xmlns:a16="http://schemas.microsoft.com/office/drawing/2014/main" id="{00000000-0008-0000-0600-00000B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38100</xdr:colOff>
      <xdr:row>103</xdr:row>
      <xdr:rowOff>28574</xdr:rowOff>
    </xdr:from>
    <xdr:to>
      <xdr:col>6</xdr:col>
      <xdr:colOff>219076</xdr:colOff>
      <xdr:row>131</xdr:row>
      <xdr:rowOff>57149</xdr:rowOff>
    </xdr:to>
    <xdr:graphicFrame macro="">
      <xdr:nvGraphicFramePr>
        <xdr:cNvPr id="7692" name="Chart 19">
          <a:extLst>
            <a:ext uri="{FF2B5EF4-FFF2-40B4-BE49-F238E27FC236}">
              <a16:creationId xmlns:a16="http://schemas.microsoft.com/office/drawing/2014/main" id="{00000000-0008-0000-0600-00000C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70</xdr:row>
      <xdr:rowOff>0</xdr:rowOff>
    </xdr:from>
    <xdr:to>
      <xdr:col>1</xdr:col>
      <xdr:colOff>971550</xdr:colOff>
      <xdr:row>71</xdr:row>
      <xdr:rowOff>104775</xdr:rowOff>
    </xdr:to>
    <xdr:sp macro="" textlink="" fLocksText="0">
      <xdr:nvSpPr>
        <xdr:cNvPr id="7693" name="Text Box 22">
          <a:extLst>
            <a:ext uri="{FF2B5EF4-FFF2-40B4-BE49-F238E27FC236}">
              <a16:creationId xmlns:a16="http://schemas.microsoft.com/office/drawing/2014/main" id="{00000000-0008-0000-0600-00000D1E0000}"/>
            </a:ext>
          </a:extLst>
        </xdr:cNvPr>
        <xdr:cNvSpPr txBox="1">
          <a:spLocks noChangeArrowheads="1"/>
        </xdr:cNvSpPr>
      </xdr:nvSpPr>
      <xdr:spPr bwMode="auto">
        <a:xfrm>
          <a:off x="1276350" y="10763250"/>
          <a:ext cx="8001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xdr:txBody>
    </xdr:sp>
    <xdr:clientData/>
  </xdr:twoCellAnchor>
  <xdr:twoCellAnchor>
    <xdr:from>
      <xdr:col>4</xdr:col>
      <xdr:colOff>200025</xdr:colOff>
      <xdr:row>70</xdr:row>
      <xdr:rowOff>9525</xdr:rowOff>
    </xdr:from>
    <xdr:to>
      <xdr:col>4</xdr:col>
      <xdr:colOff>1009650</xdr:colOff>
      <xdr:row>71</xdr:row>
      <xdr:rowOff>114300</xdr:rowOff>
    </xdr:to>
    <xdr:sp macro="" textlink="" fLocksText="0">
      <xdr:nvSpPr>
        <xdr:cNvPr id="7694" name="Text Box 23">
          <a:extLst>
            <a:ext uri="{FF2B5EF4-FFF2-40B4-BE49-F238E27FC236}">
              <a16:creationId xmlns:a16="http://schemas.microsoft.com/office/drawing/2014/main" id="{00000000-0008-0000-0600-00000E1E0000}"/>
            </a:ext>
          </a:extLst>
        </xdr:cNvPr>
        <xdr:cNvSpPr txBox="1">
          <a:spLocks noChangeArrowheads="1"/>
        </xdr:cNvSpPr>
      </xdr:nvSpPr>
      <xdr:spPr bwMode="auto">
        <a:xfrm>
          <a:off x="4619625" y="10772775"/>
          <a:ext cx="8096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</xdr:txBody>
    </xdr:sp>
    <xdr:clientData/>
  </xdr:twoCellAnchor>
  <xdr:twoCellAnchor>
    <xdr:from>
      <xdr:col>3</xdr:col>
      <xdr:colOff>33337</xdr:colOff>
      <xdr:row>72</xdr:row>
      <xdr:rowOff>9525</xdr:rowOff>
    </xdr:from>
    <xdr:to>
      <xdr:col>5</xdr:col>
      <xdr:colOff>1009650</xdr:colOff>
      <xdr:row>98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1095375</xdr:colOff>
      <xdr:row>72</xdr:row>
      <xdr:rowOff>3175</xdr:rowOff>
    </xdr:from>
    <xdr:to>
      <xdr:col>5</xdr:col>
      <xdr:colOff>1098550</xdr:colOff>
      <xdr:row>97</xdr:row>
      <xdr:rowOff>12701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074FB9C-4AB8-4998-824B-8061EB52A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152401</xdr:colOff>
      <xdr:row>82</xdr:row>
      <xdr:rowOff>28575</xdr:rowOff>
    </xdr:from>
    <xdr:to>
      <xdr:col>4</xdr:col>
      <xdr:colOff>904875</xdr:colOff>
      <xdr:row>86</xdr:row>
      <xdr:rowOff>133350</xdr:rowOff>
    </xdr:to>
    <xdr:sp macro="" textlink="">
      <xdr:nvSpPr>
        <xdr:cNvPr id="7695" name="Rectangle 379">
          <a:extLst>
            <a:ext uri="{FF2B5EF4-FFF2-40B4-BE49-F238E27FC236}">
              <a16:creationId xmlns:a16="http://schemas.microsoft.com/office/drawing/2014/main" id="{00000000-0008-0000-0600-00000F1E0000}"/>
            </a:ext>
          </a:extLst>
        </xdr:cNvPr>
        <xdr:cNvSpPr>
          <a:spLocks noChangeArrowheads="1"/>
        </xdr:cNvSpPr>
      </xdr:nvSpPr>
      <xdr:spPr bwMode="auto">
        <a:xfrm>
          <a:off x="4572001" y="12620625"/>
          <a:ext cx="752474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oneCellAnchor>
    <xdr:from>
      <xdr:col>2</xdr:col>
      <xdr:colOff>336550</xdr:colOff>
      <xdr:row>103</xdr:row>
      <xdr:rowOff>57150</xdr:rowOff>
    </xdr:from>
    <xdr:ext cx="60642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4780F0-2B17-4A52-A7B7-0028B9F1031D}"/>
            </a:ext>
          </a:extLst>
        </xdr:cNvPr>
        <xdr:cNvSpPr txBox="1"/>
      </xdr:nvSpPr>
      <xdr:spPr>
        <a:xfrm>
          <a:off x="2546350" y="15849600"/>
          <a:ext cx="6064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900"/>
            <a:t>（件数）</a:t>
          </a:r>
        </a:p>
      </xdr:txBody>
    </xdr:sp>
    <xdr:clientData/>
  </xdr:oneCellAnchor>
  <xdr:twoCellAnchor>
    <xdr:from>
      <xdr:col>0</xdr:col>
      <xdr:colOff>514351</xdr:colOff>
      <xdr:row>36</xdr:row>
      <xdr:rowOff>133349</xdr:rowOff>
    </xdr:from>
    <xdr:to>
      <xdr:col>0</xdr:col>
      <xdr:colOff>952501</xdr:colOff>
      <xdr:row>38</xdr:row>
      <xdr:rowOff>76200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E9C6238-5972-44BF-8B7F-84AC63587F5F}"/>
            </a:ext>
          </a:extLst>
        </xdr:cNvPr>
        <xdr:cNvSpPr txBox="1"/>
      </xdr:nvSpPr>
      <xdr:spPr>
        <a:xfrm>
          <a:off x="514351" y="5714999"/>
          <a:ext cx="438150" cy="247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件</a:t>
          </a:r>
        </a:p>
      </xdr:txBody>
    </xdr:sp>
    <xdr:clientData/>
  </xdr:twoCellAnchor>
  <xdr:twoCellAnchor>
    <xdr:from>
      <xdr:col>4</xdr:col>
      <xdr:colOff>57150</xdr:colOff>
      <xdr:row>114</xdr:row>
      <xdr:rowOff>123825</xdr:rowOff>
    </xdr:from>
    <xdr:to>
      <xdr:col>4</xdr:col>
      <xdr:colOff>990600</xdr:colOff>
      <xdr:row>120</xdr:row>
      <xdr:rowOff>142875</xdr:rowOff>
    </xdr:to>
    <xdr:sp macro="" textlink="">
      <xdr:nvSpPr>
        <xdr:cNvPr id="23" name="Rectangle 379">
          <a:extLst>
            <a:ext uri="{FF2B5EF4-FFF2-40B4-BE49-F238E27FC236}">
              <a16:creationId xmlns:a16="http://schemas.microsoft.com/office/drawing/2014/main" id="{1C50079F-8A40-4012-B270-E83DF3A2CD95}"/>
            </a:ext>
          </a:extLst>
        </xdr:cNvPr>
        <xdr:cNvSpPr>
          <a:spLocks noChangeArrowheads="1"/>
        </xdr:cNvSpPr>
      </xdr:nvSpPr>
      <xdr:spPr bwMode="auto">
        <a:xfrm>
          <a:off x="4476750" y="17592675"/>
          <a:ext cx="933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5,287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0.79437</cdr:x>
      <cdr:y>0.04258</cdr:y>
    </cdr:from>
    <cdr:to>
      <cdr:x>0.89108</cdr:x>
      <cdr:y>0.10132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EA97A7-FD2D-4944-921A-D473295B9C6F}"/>
            </a:ext>
          </a:extLst>
        </cdr:cNvPr>
        <cdr:cNvSpPr txBox="1"/>
      </cdr:nvSpPr>
      <cdr:spPr>
        <a:xfrm xmlns:a="http://schemas.openxmlformats.org/drawingml/2006/main">
          <a:off x="2686050" y="184131"/>
          <a:ext cx="327026" cy="254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28"/>
  <sheetViews>
    <sheetView view="pageBreakPreview" zoomScaleNormal="100" zoomScaleSheetLayoutView="100" workbookViewId="0">
      <selection activeCell="F9" sqref="F9"/>
    </sheetView>
    <sheetView workbookViewId="1">
      <selection activeCell="L3" sqref="L3"/>
    </sheetView>
  </sheetViews>
  <sheetFormatPr defaultRowHeight="17.45" customHeight="1" x14ac:dyDescent="0.15"/>
  <cols>
    <col min="1" max="1" width="4.42578125" style="16" customWidth="1"/>
    <col min="2" max="2" width="15.140625" style="16" customWidth="1"/>
    <col min="3" max="4" width="7.42578125" style="16" customWidth="1"/>
    <col min="5" max="5" width="9.85546875" style="16" customWidth="1"/>
    <col min="6" max="6" width="5.140625" style="16" customWidth="1"/>
    <col min="7" max="7" width="8.85546875" style="16" customWidth="1"/>
    <col min="8" max="8" width="5.85546875" style="16" customWidth="1"/>
    <col min="9" max="14" width="7.42578125" style="16" customWidth="1"/>
    <col min="15" max="16384" width="9.140625" style="16"/>
  </cols>
  <sheetData>
    <row r="1" spans="1:14" ht="17.45" customHeight="1" x14ac:dyDescent="0.15">
      <c r="A1" s="231" t="s">
        <v>312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ht="15" customHeight="1" x14ac:dyDescent="0.15"/>
    <row r="3" spans="1:14" ht="15" customHeight="1" thickBot="1" x14ac:dyDescent="0.2">
      <c r="A3" s="16" t="s">
        <v>263</v>
      </c>
      <c r="N3" s="17" t="s">
        <v>0</v>
      </c>
    </row>
    <row r="4" spans="1:14" ht="30" customHeight="1" x14ac:dyDescent="0.15">
      <c r="A4" s="259" t="s">
        <v>1</v>
      </c>
      <c r="B4" s="260"/>
      <c r="C4" s="232" t="s">
        <v>178</v>
      </c>
      <c r="D4" s="232"/>
      <c r="E4" s="232" t="s">
        <v>3</v>
      </c>
      <c r="F4" s="232"/>
      <c r="G4" s="232" t="s">
        <v>179</v>
      </c>
      <c r="H4" s="232"/>
      <c r="I4" s="232" t="s">
        <v>186</v>
      </c>
      <c r="J4" s="232"/>
      <c r="K4" s="233" t="s">
        <v>264</v>
      </c>
      <c r="L4" s="234"/>
      <c r="M4" s="233" t="s">
        <v>265</v>
      </c>
      <c r="N4" s="235"/>
    </row>
    <row r="5" spans="1:14" ht="35.25" customHeight="1" x14ac:dyDescent="0.15">
      <c r="A5" s="257" t="s">
        <v>261</v>
      </c>
      <c r="B5" s="258"/>
      <c r="C5" s="91">
        <v>611</v>
      </c>
      <c r="D5" s="92">
        <v>476</v>
      </c>
      <c r="E5" s="93">
        <v>3</v>
      </c>
      <c r="F5" s="92">
        <v>2</v>
      </c>
      <c r="G5" s="93">
        <v>69</v>
      </c>
      <c r="H5" s="92">
        <v>43</v>
      </c>
      <c r="I5" s="93">
        <v>643</v>
      </c>
      <c r="J5" s="92">
        <v>503</v>
      </c>
      <c r="K5" s="94">
        <v>1.6</v>
      </c>
      <c r="L5" s="95">
        <v>1.3</v>
      </c>
      <c r="M5" s="96">
        <v>1.9</v>
      </c>
      <c r="N5" s="97">
        <v>1.5</v>
      </c>
    </row>
    <row r="6" spans="1:14" ht="35.25" customHeight="1" x14ac:dyDescent="0.15">
      <c r="A6" s="238">
        <v>30</v>
      </c>
      <c r="B6" s="239"/>
      <c r="C6" s="91">
        <v>545</v>
      </c>
      <c r="D6" s="92">
        <v>422</v>
      </c>
      <c r="E6" s="93">
        <v>3</v>
      </c>
      <c r="F6" s="92">
        <v>2</v>
      </c>
      <c r="G6" s="93">
        <v>58</v>
      </c>
      <c r="H6" s="92">
        <v>46</v>
      </c>
      <c r="I6" s="93">
        <v>562</v>
      </c>
      <c r="J6" s="92">
        <v>429</v>
      </c>
      <c r="K6" s="94">
        <v>1.49</v>
      </c>
      <c r="L6" s="95">
        <v>1.1499999999999999</v>
      </c>
      <c r="M6" s="96">
        <v>1.7</v>
      </c>
      <c r="N6" s="97">
        <v>1.3</v>
      </c>
    </row>
    <row r="7" spans="1:14" ht="35.25" customHeight="1" x14ac:dyDescent="0.15">
      <c r="A7" s="238" t="s">
        <v>248</v>
      </c>
      <c r="B7" s="239"/>
      <c r="C7" s="91">
        <v>475</v>
      </c>
      <c r="D7" s="92">
        <v>370</v>
      </c>
      <c r="E7" s="93">
        <v>0</v>
      </c>
      <c r="F7" s="98">
        <v>0</v>
      </c>
      <c r="G7" s="93">
        <v>50</v>
      </c>
      <c r="H7" s="92">
        <v>35</v>
      </c>
      <c r="I7" s="93">
        <v>510</v>
      </c>
      <c r="J7" s="92">
        <v>398</v>
      </c>
      <c r="K7" s="94">
        <v>1.3</v>
      </c>
      <c r="L7" s="95">
        <v>1</v>
      </c>
      <c r="M7" s="96">
        <v>1.5</v>
      </c>
      <c r="N7" s="97">
        <v>1.2</v>
      </c>
    </row>
    <row r="8" spans="1:14" s="18" customFormat="1" ht="35.25" customHeight="1" x14ac:dyDescent="0.15">
      <c r="A8" s="238">
        <v>2</v>
      </c>
      <c r="B8" s="239"/>
      <c r="C8" s="91">
        <v>385</v>
      </c>
      <c r="D8" s="92">
        <v>313</v>
      </c>
      <c r="E8" s="93">
        <v>1</v>
      </c>
      <c r="F8" s="99">
        <v>0</v>
      </c>
      <c r="G8" s="93">
        <v>47</v>
      </c>
      <c r="H8" s="92">
        <v>41</v>
      </c>
      <c r="I8" s="93">
        <v>395</v>
      </c>
      <c r="J8" s="92">
        <v>321</v>
      </c>
      <c r="K8" s="94">
        <v>1</v>
      </c>
      <c r="L8" s="95">
        <v>1</v>
      </c>
      <c r="M8" s="96">
        <v>1.1000000000000001</v>
      </c>
      <c r="N8" s="100">
        <v>0.9</v>
      </c>
    </row>
    <row r="9" spans="1:14" ht="35.25" customHeight="1" x14ac:dyDescent="0.15">
      <c r="A9" s="238">
        <v>3</v>
      </c>
      <c r="B9" s="239"/>
      <c r="C9" s="91">
        <v>361</v>
      </c>
      <c r="D9" s="92">
        <v>289</v>
      </c>
      <c r="E9" s="93">
        <v>4</v>
      </c>
      <c r="F9" s="99">
        <v>3</v>
      </c>
      <c r="G9" s="93">
        <v>51</v>
      </c>
      <c r="H9" s="92">
        <v>42</v>
      </c>
      <c r="I9" s="93">
        <v>369</v>
      </c>
      <c r="J9" s="92">
        <v>299</v>
      </c>
      <c r="K9" s="94">
        <v>1</v>
      </c>
      <c r="L9" s="101">
        <v>0.8</v>
      </c>
      <c r="M9" s="96">
        <v>1.2</v>
      </c>
      <c r="N9" s="100">
        <v>0.9</v>
      </c>
    </row>
    <row r="10" spans="1:14" ht="35.25" customHeight="1" thickBot="1" x14ac:dyDescent="0.2">
      <c r="A10" s="265">
        <v>4</v>
      </c>
      <c r="B10" s="266"/>
      <c r="C10" s="102">
        <v>332</v>
      </c>
      <c r="D10" s="103">
        <v>265</v>
      </c>
      <c r="E10" s="104">
        <v>1</v>
      </c>
      <c r="F10" s="105">
        <v>0</v>
      </c>
      <c r="G10" s="104">
        <v>42</v>
      </c>
      <c r="H10" s="103">
        <v>36</v>
      </c>
      <c r="I10" s="104">
        <v>348</v>
      </c>
      <c r="J10" s="103">
        <v>275</v>
      </c>
      <c r="K10" s="106">
        <v>0.9</v>
      </c>
      <c r="L10" s="107">
        <v>0.7</v>
      </c>
      <c r="M10" s="108">
        <v>1</v>
      </c>
      <c r="N10" s="109">
        <v>0.8</v>
      </c>
    </row>
    <row r="11" spans="1:14" ht="15" customHeight="1" x14ac:dyDescent="0.15">
      <c r="A11" s="110" t="s">
        <v>237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1" t="s">
        <v>4</v>
      </c>
    </row>
    <row r="12" spans="1:14" ht="15" customHeight="1" x14ac:dyDescent="0.15">
      <c r="A12" s="110" t="s">
        <v>5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ht="15" customHeight="1" x14ac:dyDescent="0.15">
      <c r="A13" s="110" t="s">
        <v>266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ht="15" customHeight="1" x14ac:dyDescent="0.15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4" ht="15" customHeight="1" thickBot="1" x14ac:dyDescent="0.2">
      <c r="A15" s="110" t="s">
        <v>267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1" t="s">
        <v>6</v>
      </c>
    </row>
    <row r="16" spans="1:14" ht="30" customHeight="1" x14ac:dyDescent="0.15">
      <c r="A16" s="236" t="s">
        <v>7</v>
      </c>
      <c r="B16" s="236"/>
      <c r="C16" s="236"/>
      <c r="D16" s="237"/>
      <c r="E16" s="227" t="s">
        <v>250</v>
      </c>
      <c r="F16" s="228"/>
      <c r="G16" s="227" t="s">
        <v>246</v>
      </c>
      <c r="H16" s="228"/>
      <c r="I16" s="227" t="s">
        <v>315</v>
      </c>
      <c r="J16" s="228"/>
      <c r="K16" s="227" t="s">
        <v>316</v>
      </c>
      <c r="L16" s="228"/>
      <c r="M16" s="229" t="s">
        <v>317</v>
      </c>
      <c r="N16" s="230"/>
    </row>
    <row r="17" spans="1:14" s="19" customFormat="1" ht="32.25" customHeight="1" x14ac:dyDescent="0.15">
      <c r="A17" s="242" t="s">
        <v>58</v>
      </c>
      <c r="B17" s="243"/>
      <c r="C17" s="243"/>
      <c r="D17" s="244"/>
      <c r="E17" s="245">
        <v>5918</v>
      </c>
      <c r="F17" s="246"/>
      <c r="G17" s="246">
        <v>7239</v>
      </c>
      <c r="H17" s="246"/>
      <c r="I17" s="246">
        <v>4271</v>
      </c>
      <c r="J17" s="246"/>
      <c r="K17" s="246">
        <v>3087</v>
      </c>
      <c r="L17" s="246"/>
      <c r="M17" s="246">
        <v>2795</v>
      </c>
      <c r="N17" s="247"/>
    </row>
    <row r="18" spans="1:14" ht="32.25" customHeight="1" x14ac:dyDescent="0.15">
      <c r="A18" s="112"/>
      <c r="B18" s="263" t="s">
        <v>268</v>
      </c>
      <c r="C18" s="263"/>
      <c r="D18" s="264"/>
      <c r="E18" s="240">
        <v>39</v>
      </c>
      <c r="F18" s="241"/>
      <c r="G18" s="241">
        <v>49</v>
      </c>
      <c r="H18" s="241"/>
      <c r="I18" s="241">
        <v>29</v>
      </c>
      <c r="J18" s="241"/>
      <c r="K18" s="241">
        <v>33</v>
      </c>
      <c r="L18" s="241"/>
      <c r="M18" s="241">
        <v>26</v>
      </c>
      <c r="N18" s="248"/>
    </row>
    <row r="19" spans="1:14" ht="32.25" customHeight="1" x14ac:dyDescent="0.15">
      <c r="A19" s="112"/>
      <c r="B19" s="263" t="s">
        <v>269</v>
      </c>
      <c r="C19" s="263"/>
      <c r="D19" s="264"/>
      <c r="E19" s="240">
        <v>165</v>
      </c>
      <c r="F19" s="241"/>
      <c r="G19" s="241">
        <v>258</v>
      </c>
      <c r="H19" s="241"/>
      <c r="I19" s="241">
        <v>65</v>
      </c>
      <c r="J19" s="241"/>
      <c r="K19" s="241">
        <v>85</v>
      </c>
      <c r="L19" s="241"/>
      <c r="M19" s="241">
        <v>93</v>
      </c>
      <c r="N19" s="248"/>
    </row>
    <row r="20" spans="1:14" ht="32.25" customHeight="1" x14ac:dyDescent="0.15">
      <c r="A20" s="112"/>
      <c r="B20" s="263" t="s">
        <v>270</v>
      </c>
      <c r="C20" s="263"/>
      <c r="D20" s="264"/>
      <c r="E20" s="240">
        <v>75</v>
      </c>
      <c r="F20" s="241"/>
      <c r="G20" s="241">
        <v>94</v>
      </c>
      <c r="H20" s="241"/>
      <c r="I20" s="241">
        <v>0</v>
      </c>
      <c r="J20" s="241"/>
      <c r="K20" s="241">
        <v>61</v>
      </c>
      <c r="L20" s="241"/>
      <c r="M20" s="241">
        <v>10</v>
      </c>
      <c r="N20" s="248"/>
    </row>
    <row r="21" spans="1:14" ht="32.25" customHeight="1" x14ac:dyDescent="0.15">
      <c r="A21" s="112"/>
      <c r="B21" s="263" t="s">
        <v>271</v>
      </c>
      <c r="C21" s="263"/>
      <c r="D21" s="264"/>
      <c r="E21" s="240">
        <v>215</v>
      </c>
      <c r="F21" s="241"/>
      <c r="G21" s="241">
        <v>247</v>
      </c>
      <c r="H21" s="241"/>
      <c r="I21" s="241">
        <v>266</v>
      </c>
      <c r="J21" s="241"/>
      <c r="K21" s="241">
        <v>196</v>
      </c>
      <c r="L21" s="241"/>
      <c r="M21" s="241">
        <v>99</v>
      </c>
      <c r="N21" s="248"/>
    </row>
    <row r="22" spans="1:14" ht="32.25" customHeight="1" x14ac:dyDescent="0.15">
      <c r="A22" s="112"/>
      <c r="B22" s="263" t="s">
        <v>272</v>
      </c>
      <c r="C22" s="263"/>
      <c r="D22" s="264"/>
      <c r="E22" s="240">
        <v>892</v>
      </c>
      <c r="F22" s="241"/>
      <c r="G22" s="241">
        <v>417</v>
      </c>
      <c r="H22" s="241"/>
      <c r="I22" s="241">
        <v>352</v>
      </c>
      <c r="J22" s="241"/>
      <c r="K22" s="241">
        <v>45</v>
      </c>
      <c r="L22" s="241"/>
      <c r="M22" s="241">
        <v>189</v>
      </c>
      <c r="N22" s="248"/>
    </row>
    <row r="23" spans="1:14" ht="32.25" customHeight="1" x14ac:dyDescent="0.15">
      <c r="A23" s="112"/>
      <c r="B23" s="263" t="s">
        <v>273</v>
      </c>
      <c r="C23" s="263"/>
      <c r="D23" s="264"/>
      <c r="E23" s="240">
        <v>30</v>
      </c>
      <c r="F23" s="241"/>
      <c r="G23" s="241">
        <v>49</v>
      </c>
      <c r="H23" s="241"/>
      <c r="I23" s="241">
        <v>63</v>
      </c>
      <c r="J23" s="241"/>
      <c r="K23" s="241">
        <v>51</v>
      </c>
      <c r="L23" s="241"/>
      <c r="M23" s="241">
        <v>24</v>
      </c>
      <c r="N23" s="248"/>
    </row>
    <row r="24" spans="1:14" ht="32.25" customHeight="1" x14ac:dyDescent="0.15">
      <c r="A24" s="112"/>
      <c r="B24" s="263" t="s">
        <v>274</v>
      </c>
      <c r="C24" s="263"/>
      <c r="D24" s="264"/>
      <c r="E24" s="240">
        <v>24</v>
      </c>
      <c r="F24" s="241"/>
      <c r="G24" s="241">
        <v>34</v>
      </c>
      <c r="H24" s="241"/>
      <c r="I24" s="241">
        <v>20</v>
      </c>
      <c r="J24" s="241"/>
      <c r="K24" s="241">
        <v>46</v>
      </c>
      <c r="L24" s="241"/>
      <c r="M24" s="241">
        <v>40</v>
      </c>
      <c r="N24" s="248"/>
    </row>
    <row r="25" spans="1:14" ht="32.25" customHeight="1" x14ac:dyDescent="0.15">
      <c r="A25" s="112"/>
      <c r="B25" s="263" t="s">
        <v>275</v>
      </c>
      <c r="C25" s="263"/>
      <c r="D25" s="264"/>
      <c r="E25" s="255">
        <v>64</v>
      </c>
      <c r="F25" s="256"/>
      <c r="G25" s="249">
        <v>51</v>
      </c>
      <c r="H25" s="249"/>
      <c r="I25" s="249">
        <v>16</v>
      </c>
      <c r="J25" s="249"/>
      <c r="K25" s="249">
        <v>30</v>
      </c>
      <c r="L25" s="249"/>
      <c r="M25" s="249">
        <v>16</v>
      </c>
      <c r="N25" s="252"/>
    </row>
    <row r="26" spans="1:14" ht="32.25" customHeight="1" x14ac:dyDescent="0.15">
      <c r="A26" s="112"/>
      <c r="B26" s="263" t="s">
        <v>276</v>
      </c>
      <c r="C26" s="263"/>
      <c r="D26" s="264"/>
      <c r="E26" s="240">
        <v>29</v>
      </c>
      <c r="F26" s="241"/>
      <c r="G26" s="241">
        <v>39</v>
      </c>
      <c r="H26" s="241"/>
      <c r="I26" s="241">
        <v>14</v>
      </c>
      <c r="J26" s="241"/>
      <c r="K26" s="241">
        <v>12</v>
      </c>
      <c r="L26" s="241"/>
      <c r="M26" s="241">
        <v>6</v>
      </c>
      <c r="N26" s="248"/>
    </row>
    <row r="27" spans="1:14" s="22" customFormat="1" ht="32.25" customHeight="1" thickBot="1" x14ac:dyDescent="0.2">
      <c r="A27" s="56"/>
      <c r="B27" s="261" t="s">
        <v>17</v>
      </c>
      <c r="C27" s="261"/>
      <c r="D27" s="262"/>
      <c r="E27" s="254">
        <v>4385</v>
      </c>
      <c r="F27" s="253"/>
      <c r="G27" s="253">
        <v>6001</v>
      </c>
      <c r="H27" s="253"/>
      <c r="I27" s="253">
        <v>3446</v>
      </c>
      <c r="J27" s="253"/>
      <c r="K27" s="253">
        <v>2528</v>
      </c>
      <c r="L27" s="253"/>
      <c r="M27" s="250">
        <v>2292</v>
      </c>
      <c r="N27" s="251"/>
    </row>
    <row r="28" spans="1:14" ht="15" customHeight="1" x14ac:dyDescent="0.15">
      <c r="N28" s="17" t="s">
        <v>4</v>
      </c>
    </row>
  </sheetData>
  <sheetProtection sheet="1"/>
  <mergeCells count="86">
    <mergeCell ref="I23:J23"/>
    <mergeCell ref="A5:B5"/>
    <mergeCell ref="A4:B4"/>
    <mergeCell ref="B27:D27"/>
    <mergeCell ref="B26:D26"/>
    <mergeCell ref="B25:D25"/>
    <mergeCell ref="B24:D24"/>
    <mergeCell ref="B23:D23"/>
    <mergeCell ref="B22:D22"/>
    <mergeCell ref="B21:D21"/>
    <mergeCell ref="B20:D20"/>
    <mergeCell ref="B19:D19"/>
    <mergeCell ref="B18:D18"/>
    <mergeCell ref="A10:B10"/>
    <mergeCell ref="A9:B9"/>
    <mergeCell ref="A8:B8"/>
    <mergeCell ref="E27:F27"/>
    <mergeCell ref="G27:H27"/>
    <mergeCell ref="I26:J26"/>
    <mergeCell ref="I27:J27"/>
    <mergeCell ref="E25:F25"/>
    <mergeCell ref="E26:F26"/>
    <mergeCell ref="G26:H26"/>
    <mergeCell ref="G25:H25"/>
    <mergeCell ref="M26:N26"/>
    <mergeCell ref="M27:N27"/>
    <mergeCell ref="I24:J24"/>
    <mergeCell ref="M25:N25"/>
    <mergeCell ref="K27:L27"/>
    <mergeCell ref="K24:L24"/>
    <mergeCell ref="K26:L26"/>
    <mergeCell ref="I25:J25"/>
    <mergeCell ref="K23:L23"/>
    <mergeCell ref="M23:N23"/>
    <mergeCell ref="E21:F21"/>
    <mergeCell ref="G21:H21"/>
    <mergeCell ref="K25:L25"/>
    <mergeCell ref="M21:N21"/>
    <mergeCell ref="K22:L22"/>
    <mergeCell ref="M22:N22"/>
    <mergeCell ref="E22:F22"/>
    <mergeCell ref="G22:H22"/>
    <mergeCell ref="M24:N24"/>
    <mergeCell ref="E24:F24"/>
    <mergeCell ref="G24:H24"/>
    <mergeCell ref="E23:F23"/>
    <mergeCell ref="G23:H23"/>
    <mergeCell ref="I22:J22"/>
    <mergeCell ref="M17:N17"/>
    <mergeCell ref="I17:J17"/>
    <mergeCell ref="K20:L20"/>
    <mergeCell ref="I21:J21"/>
    <mergeCell ref="K21:L21"/>
    <mergeCell ref="M20:N20"/>
    <mergeCell ref="I20:J20"/>
    <mergeCell ref="M18:N18"/>
    <mergeCell ref="K17:L17"/>
    <mergeCell ref="K19:L19"/>
    <mergeCell ref="M19:N19"/>
    <mergeCell ref="I18:J18"/>
    <mergeCell ref="I19:J19"/>
    <mergeCell ref="K18:L18"/>
    <mergeCell ref="E20:F20"/>
    <mergeCell ref="G20:H20"/>
    <mergeCell ref="A17:D17"/>
    <mergeCell ref="E17:F17"/>
    <mergeCell ref="G17:H17"/>
    <mergeCell ref="E19:F19"/>
    <mergeCell ref="G19:H19"/>
    <mergeCell ref="E18:F18"/>
    <mergeCell ref="G18:H18"/>
    <mergeCell ref="I16:J16"/>
    <mergeCell ref="K16:L16"/>
    <mergeCell ref="M16:N16"/>
    <mergeCell ref="A1:N1"/>
    <mergeCell ref="C4:D4"/>
    <mergeCell ref="E4:F4"/>
    <mergeCell ref="G4:H4"/>
    <mergeCell ref="I4:J4"/>
    <mergeCell ref="K4:L4"/>
    <mergeCell ref="M4:N4"/>
    <mergeCell ref="A16:D16"/>
    <mergeCell ref="E16:F16"/>
    <mergeCell ref="G16:H16"/>
    <mergeCell ref="A6:B6"/>
    <mergeCell ref="A7:B7"/>
  </mergeCells>
  <phoneticPr fontId="19"/>
  <conditionalFormatting sqref="A5:A7 A18:B27 A9:A10 C5:N10 A17:D17 G17:N27">
    <cfRule type="expression" dxfId="7" priority="3">
      <formula>MOD(ROW(),2)=0</formula>
    </cfRule>
  </conditionalFormatting>
  <conditionalFormatting sqref="A8">
    <cfRule type="expression" dxfId="6" priority="2">
      <formula>MOD(ROW(),2)=0</formula>
    </cfRule>
  </conditionalFormatting>
  <conditionalFormatting sqref="E17:F27">
    <cfRule type="expression" dxfId="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26" orientation="portrait" useFirstPageNumber="1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36"/>
  <sheetViews>
    <sheetView view="pageBreakPreview" topLeftCell="A13" zoomScaleNormal="100" workbookViewId="0">
      <selection activeCell="J23" sqref="J23"/>
    </sheetView>
    <sheetView zoomScaleNormal="100" workbookViewId="1">
      <selection activeCell="M12" sqref="M12"/>
    </sheetView>
  </sheetViews>
  <sheetFormatPr defaultRowHeight="18" customHeight="1" x14ac:dyDescent="0.15"/>
  <cols>
    <col min="1" max="1" width="12.140625" style="16" customWidth="1"/>
    <col min="2" max="2" width="11.42578125" style="16" customWidth="1"/>
    <col min="3" max="10" width="9.5703125" style="16" customWidth="1"/>
    <col min="11" max="16384" width="9.140625" style="16"/>
  </cols>
  <sheetData>
    <row r="1" spans="1:12" ht="15" customHeight="1" thickBot="1" x14ac:dyDescent="0.2">
      <c r="A1" s="16" t="s">
        <v>253</v>
      </c>
      <c r="J1" s="17" t="s">
        <v>8</v>
      </c>
    </row>
    <row r="2" spans="1:12" ht="16.5" customHeight="1" thickBot="1" x14ac:dyDescent="0.2">
      <c r="A2" s="292" t="s">
        <v>9</v>
      </c>
      <c r="B2" s="292"/>
      <c r="C2" s="293" t="s">
        <v>10</v>
      </c>
      <c r="D2" s="293"/>
      <c r="E2" s="293"/>
      <c r="F2" s="293"/>
      <c r="G2" s="293"/>
      <c r="H2" s="293"/>
      <c r="I2" s="293"/>
      <c r="J2" s="293"/>
    </row>
    <row r="3" spans="1:12" ht="8.25" customHeight="1" thickBot="1" x14ac:dyDescent="0.2">
      <c r="A3" s="292"/>
      <c r="B3" s="292"/>
      <c r="C3" s="298" t="s">
        <v>11</v>
      </c>
      <c r="D3" s="299"/>
      <c r="E3" s="57"/>
      <c r="F3" s="57"/>
      <c r="G3" s="57"/>
      <c r="H3" s="57"/>
      <c r="I3" s="57"/>
      <c r="J3" s="58"/>
    </row>
    <row r="4" spans="1:12" ht="24.95" customHeight="1" x14ac:dyDescent="0.15">
      <c r="A4" s="292"/>
      <c r="B4" s="292"/>
      <c r="C4" s="300"/>
      <c r="D4" s="301"/>
      <c r="E4" s="59" t="s">
        <v>12</v>
      </c>
      <c r="F4" s="59" t="s">
        <v>13</v>
      </c>
      <c r="G4" s="59" t="s">
        <v>14</v>
      </c>
      <c r="H4" s="59" t="s">
        <v>15</v>
      </c>
      <c r="I4" s="59" t="s">
        <v>16</v>
      </c>
      <c r="J4" s="60" t="s">
        <v>17</v>
      </c>
      <c r="L4" s="17"/>
    </row>
    <row r="5" spans="1:12" ht="26.25" customHeight="1" x14ac:dyDescent="0.15">
      <c r="A5" s="297" t="s">
        <v>261</v>
      </c>
      <c r="B5" s="284"/>
      <c r="C5" s="240">
        <v>67</v>
      </c>
      <c r="D5" s="241"/>
      <c r="E5" s="113">
        <v>0</v>
      </c>
      <c r="F5" s="114">
        <v>15</v>
      </c>
      <c r="G5" s="114">
        <v>45</v>
      </c>
      <c r="H5" s="113">
        <v>0</v>
      </c>
      <c r="I5" s="115">
        <v>2</v>
      </c>
      <c r="J5" s="116">
        <v>5</v>
      </c>
    </row>
    <row r="6" spans="1:12" ht="26.25" customHeight="1" x14ac:dyDescent="0.15">
      <c r="A6" s="238">
        <v>30</v>
      </c>
      <c r="B6" s="239"/>
      <c r="C6" s="240">
        <v>94</v>
      </c>
      <c r="D6" s="241"/>
      <c r="E6" s="113">
        <v>1</v>
      </c>
      <c r="F6" s="114">
        <v>10</v>
      </c>
      <c r="G6" s="114">
        <v>77</v>
      </c>
      <c r="H6" s="113">
        <v>1</v>
      </c>
      <c r="I6" s="115">
        <v>1</v>
      </c>
      <c r="J6" s="116">
        <v>4</v>
      </c>
    </row>
    <row r="7" spans="1:12" s="22" customFormat="1" ht="26.25" customHeight="1" x14ac:dyDescent="0.15">
      <c r="A7" s="238" t="s">
        <v>248</v>
      </c>
      <c r="B7" s="239"/>
      <c r="C7" s="240">
        <v>76</v>
      </c>
      <c r="D7" s="241"/>
      <c r="E7" s="113">
        <v>0</v>
      </c>
      <c r="F7" s="114">
        <v>8</v>
      </c>
      <c r="G7" s="114">
        <v>53</v>
      </c>
      <c r="H7" s="113">
        <v>1</v>
      </c>
      <c r="I7" s="115">
        <v>2</v>
      </c>
      <c r="J7" s="116">
        <v>12</v>
      </c>
    </row>
    <row r="8" spans="1:12" s="22" customFormat="1" ht="26.25" customHeight="1" x14ac:dyDescent="0.15">
      <c r="A8" s="296">
        <v>2</v>
      </c>
      <c r="B8" s="296"/>
      <c r="C8" s="240">
        <v>51</v>
      </c>
      <c r="D8" s="241"/>
      <c r="E8" s="113">
        <v>0</v>
      </c>
      <c r="F8" s="114">
        <v>6</v>
      </c>
      <c r="G8" s="114">
        <v>33</v>
      </c>
      <c r="H8" s="113">
        <v>3</v>
      </c>
      <c r="I8" s="115">
        <v>2</v>
      </c>
      <c r="J8" s="116">
        <v>7</v>
      </c>
    </row>
    <row r="9" spans="1:12" s="22" customFormat="1" ht="26.25" customHeight="1" x14ac:dyDescent="0.15">
      <c r="A9" s="296">
        <v>3</v>
      </c>
      <c r="B9" s="296"/>
      <c r="C9" s="240">
        <v>36</v>
      </c>
      <c r="D9" s="241"/>
      <c r="E9" s="113">
        <v>0</v>
      </c>
      <c r="F9" s="114">
        <v>11</v>
      </c>
      <c r="G9" s="114">
        <v>23</v>
      </c>
      <c r="H9" s="113">
        <v>0</v>
      </c>
      <c r="I9" s="115">
        <v>1</v>
      </c>
      <c r="J9" s="116">
        <v>1</v>
      </c>
    </row>
    <row r="10" spans="1:12" s="22" customFormat="1" ht="26.25" customHeight="1" thickBot="1" x14ac:dyDescent="0.2">
      <c r="A10" s="294">
        <v>4</v>
      </c>
      <c r="B10" s="294"/>
      <c r="C10" s="295">
        <v>41</v>
      </c>
      <c r="D10" s="295"/>
      <c r="E10" s="117">
        <v>0</v>
      </c>
      <c r="F10" s="118">
        <v>6</v>
      </c>
      <c r="G10" s="118">
        <v>28</v>
      </c>
      <c r="H10" s="117">
        <v>2</v>
      </c>
      <c r="I10" s="119">
        <v>0</v>
      </c>
      <c r="J10" s="120">
        <v>5</v>
      </c>
    </row>
    <row r="11" spans="1:12" ht="15" customHeight="1" x14ac:dyDescent="0.15">
      <c r="A11" s="110" t="s">
        <v>18</v>
      </c>
      <c r="B11" s="121"/>
      <c r="C11" s="110"/>
      <c r="D11" s="110"/>
      <c r="E11" s="110"/>
      <c r="F11" s="110"/>
      <c r="G11" s="110"/>
      <c r="H11" s="110"/>
      <c r="I11" s="110"/>
      <c r="J11" s="111" t="s">
        <v>19</v>
      </c>
    </row>
    <row r="12" spans="1:12" ht="15" customHeight="1" x14ac:dyDescent="0.15">
      <c r="A12" s="110"/>
      <c r="B12" s="121"/>
      <c r="C12" s="110"/>
      <c r="D12" s="110"/>
      <c r="E12" s="110"/>
      <c r="F12" s="110"/>
      <c r="G12" s="110"/>
      <c r="H12" s="110"/>
      <c r="I12" s="110"/>
      <c r="J12" s="111"/>
    </row>
    <row r="13" spans="1:12" ht="15" customHeight="1" x14ac:dyDescent="0.15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L13" s="17"/>
    </row>
    <row r="14" spans="1:12" ht="15" customHeight="1" thickBot="1" x14ac:dyDescent="0.2">
      <c r="A14" s="110" t="s">
        <v>254</v>
      </c>
      <c r="B14" s="110"/>
      <c r="C14" s="110"/>
      <c r="D14" s="110"/>
      <c r="E14" s="110"/>
      <c r="F14" s="110"/>
      <c r="G14" s="110"/>
      <c r="H14" s="110"/>
      <c r="I14" s="110"/>
      <c r="J14" s="111" t="s">
        <v>20</v>
      </c>
    </row>
    <row r="15" spans="1:12" ht="8.25" customHeight="1" x14ac:dyDescent="0.15">
      <c r="A15" s="273" t="s">
        <v>21</v>
      </c>
      <c r="B15" s="276" t="s">
        <v>22</v>
      </c>
      <c r="C15" s="122"/>
      <c r="D15" s="122"/>
      <c r="E15" s="122"/>
      <c r="F15" s="122"/>
      <c r="G15" s="122"/>
      <c r="H15" s="122"/>
      <c r="I15" s="289" t="s">
        <v>24</v>
      </c>
      <c r="J15" s="286" t="s">
        <v>25</v>
      </c>
    </row>
    <row r="16" spans="1:12" ht="20.100000000000001" customHeight="1" x14ac:dyDescent="0.15">
      <c r="A16" s="274"/>
      <c r="B16" s="277"/>
      <c r="C16" s="270" t="s">
        <v>12</v>
      </c>
      <c r="D16" s="270" t="s">
        <v>13</v>
      </c>
      <c r="E16" s="270" t="s">
        <v>14</v>
      </c>
      <c r="F16" s="270" t="s">
        <v>15</v>
      </c>
      <c r="G16" s="270" t="s">
        <v>16</v>
      </c>
      <c r="H16" s="123" t="s">
        <v>23</v>
      </c>
      <c r="I16" s="290"/>
      <c r="J16" s="287"/>
    </row>
    <row r="17" spans="1:10" ht="20.100000000000001" customHeight="1" x14ac:dyDescent="0.15">
      <c r="A17" s="275"/>
      <c r="B17" s="278"/>
      <c r="C17" s="270"/>
      <c r="D17" s="270"/>
      <c r="E17" s="270"/>
      <c r="F17" s="270"/>
      <c r="G17" s="270"/>
      <c r="H17" s="124" t="s">
        <v>26</v>
      </c>
      <c r="I17" s="291"/>
      <c r="J17" s="288"/>
    </row>
    <row r="18" spans="1:10" ht="30" customHeight="1" x14ac:dyDescent="0.15">
      <c r="A18" s="125" t="s">
        <v>261</v>
      </c>
      <c r="B18" s="126">
        <v>526</v>
      </c>
      <c r="C18" s="127">
        <v>3</v>
      </c>
      <c r="D18" s="127">
        <v>52</v>
      </c>
      <c r="E18" s="127">
        <v>346</v>
      </c>
      <c r="F18" s="127">
        <v>52</v>
      </c>
      <c r="G18" s="127">
        <v>9</v>
      </c>
      <c r="H18" s="127">
        <v>64</v>
      </c>
      <c r="I18" s="128">
        <v>300</v>
      </c>
      <c r="J18" s="129">
        <v>57.034220532319388</v>
      </c>
    </row>
    <row r="19" spans="1:10" ht="30" customHeight="1" x14ac:dyDescent="0.15">
      <c r="A19" s="130">
        <v>30</v>
      </c>
      <c r="B19" s="126">
        <v>479</v>
      </c>
      <c r="C19" s="127">
        <v>1</v>
      </c>
      <c r="D19" s="127">
        <v>51</v>
      </c>
      <c r="E19" s="127">
        <v>306</v>
      </c>
      <c r="F19" s="127">
        <v>61</v>
      </c>
      <c r="G19" s="127">
        <v>5</v>
      </c>
      <c r="H19" s="127">
        <v>55</v>
      </c>
      <c r="I19" s="128">
        <v>300</v>
      </c>
      <c r="J19" s="129">
        <v>62.630480167014611</v>
      </c>
    </row>
    <row r="20" spans="1:10" s="22" customFormat="1" ht="30" customHeight="1" x14ac:dyDescent="0.15">
      <c r="A20" s="130" t="s">
        <v>248</v>
      </c>
      <c r="B20" s="126">
        <v>441</v>
      </c>
      <c r="C20" s="127">
        <v>3</v>
      </c>
      <c r="D20" s="127">
        <v>58</v>
      </c>
      <c r="E20" s="127">
        <v>296</v>
      </c>
      <c r="F20" s="127">
        <v>28</v>
      </c>
      <c r="G20" s="127">
        <v>8</v>
      </c>
      <c r="H20" s="127">
        <v>48</v>
      </c>
      <c r="I20" s="128">
        <v>282</v>
      </c>
      <c r="J20" s="129">
        <v>63.945578231292522</v>
      </c>
    </row>
    <row r="21" spans="1:10" s="22" customFormat="1" ht="30" customHeight="1" x14ac:dyDescent="0.15">
      <c r="A21" s="130">
        <v>2</v>
      </c>
      <c r="B21" s="126">
        <v>520</v>
      </c>
      <c r="C21" s="131">
        <v>4</v>
      </c>
      <c r="D21" s="127">
        <v>66</v>
      </c>
      <c r="E21" s="127">
        <v>344</v>
      </c>
      <c r="F21" s="131">
        <v>15</v>
      </c>
      <c r="G21" s="127">
        <v>5</v>
      </c>
      <c r="H21" s="127">
        <v>86</v>
      </c>
      <c r="I21" s="128">
        <v>333</v>
      </c>
      <c r="J21" s="129">
        <v>64.038461538461533</v>
      </c>
    </row>
    <row r="22" spans="1:10" s="22" customFormat="1" ht="30" customHeight="1" x14ac:dyDescent="0.15">
      <c r="A22" s="130">
        <v>3</v>
      </c>
      <c r="B22" s="126">
        <v>454</v>
      </c>
      <c r="C22" s="131">
        <v>4</v>
      </c>
      <c r="D22" s="127">
        <v>60</v>
      </c>
      <c r="E22" s="127">
        <v>311</v>
      </c>
      <c r="F22" s="131">
        <v>10</v>
      </c>
      <c r="G22" s="127">
        <v>8</v>
      </c>
      <c r="H22" s="127">
        <v>61</v>
      </c>
      <c r="I22" s="128">
        <v>294</v>
      </c>
      <c r="J22" s="129">
        <v>64.757709251101332</v>
      </c>
    </row>
    <row r="23" spans="1:10" s="22" customFormat="1" ht="30" customHeight="1" thickBot="1" x14ac:dyDescent="0.2">
      <c r="A23" s="132">
        <v>4</v>
      </c>
      <c r="B23" s="133">
        <v>610</v>
      </c>
      <c r="C23" s="134">
        <v>3</v>
      </c>
      <c r="D23" s="135">
        <v>90</v>
      </c>
      <c r="E23" s="135">
        <v>418</v>
      </c>
      <c r="F23" s="134">
        <v>21</v>
      </c>
      <c r="G23" s="135">
        <v>6</v>
      </c>
      <c r="H23" s="135">
        <v>72</v>
      </c>
      <c r="I23" s="136">
        <v>397</v>
      </c>
      <c r="J23" s="137">
        <v>65.081967213114751</v>
      </c>
    </row>
    <row r="24" spans="1:10" ht="15" customHeight="1" x14ac:dyDescent="0.15">
      <c r="A24" s="110" t="s">
        <v>27</v>
      </c>
      <c r="B24" s="110"/>
      <c r="C24" s="110"/>
      <c r="D24" s="110"/>
      <c r="E24" s="110"/>
      <c r="F24" s="110"/>
      <c r="G24" s="110"/>
      <c r="H24" s="110"/>
      <c r="I24" s="110"/>
      <c r="J24" s="138" t="s">
        <v>19</v>
      </c>
    </row>
    <row r="25" spans="1:10" s="22" customFormat="1" ht="15" customHeight="1" x14ac:dyDescent="0.15">
      <c r="A25" s="269" t="s">
        <v>187</v>
      </c>
      <c r="B25" s="269"/>
      <c r="C25" s="269"/>
      <c r="D25" s="269"/>
      <c r="E25" s="269"/>
      <c r="F25" s="269"/>
      <c r="G25" s="110"/>
      <c r="H25" s="110"/>
      <c r="I25" s="110"/>
      <c r="J25" s="111"/>
    </row>
    <row r="26" spans="1:10" ht="15" customHeight="1" x14ac:dyDescent="0.15">
      <c r="A26" s="269" t="s">
        <v>188</v>
      </c>
      <c r="B26" s="269"/>
      <c r="C26" s="269"/>
      <c r="D26" s="269"/>
      <c r="E26" s="269"/>
      <c r="F26" s="269"/>
      <c r="G26" s="269"/>
      <c r="H26" s="110"/>
      <c r="I26" s="139"/>
      <c r="J26" s="111"/>
    </row>
    <row r="27" spans="1:10" ht="15" customHeight="1" x14ac:dyDescent="0.15">
      <c r="A27" s="269" t="s">
        <v>189</v>
      </c>
      <c r="B27" s="269"/>
      <c r="C27" s="269"/>
      <c r="D27" s="269"/>
      <c r="E27" s="269"/>
      <c r="F27" s="269"/>
      <c r="G27" s="269"/>
      <c r="H27" s="110"/>
      <c r="I27" s="139"/>
      <c r="J27" s="110"/>
    </row>
    <row r="28" spans="1:10" ht="15" customHeight="1" x14ac:dyDescent="0.15">
      <c r="A28" s="269" t="s">
        <v>190</v>
      </c>
      <c r="B28" s="269"/>
      <c r="C28" s="269"/>
      <c r="D28" s="269"/>
      <c r="E28" s="269"/>
      <c r="F28" s="110"/>
      <c r="G28" s="110"/>
      <c r="H28" s="110"/>
      <c r="I28" s="110"/>
      <c r="J28" s="110"/>
    </row>
    <row r="29" spans="1:10" ht="15" customHeight="1" x14ac:dyDescent="0.15">
      <c r="A29" s="269" t="s">
        <v>191</v>
      </c>
      <c r="B29" s="269"/>
      <c r="C29" s="269"/>
      <c r="D29" s="269"/>
      <c r="E29" s="269"/>
      <c r="F29" s="269"/>
      <c r="G29" s="269"/>
      <c r="H29" s="269"/>
      <c r="I29" s="110"/>
      <c r="J29" s="110"/>
    </row>
    <row r="30" spans="1:10" ht="15.75" customHeight="1" x14ac:dyDescent="0.15">
      <c r="A30" s="110"/>
      <c r="B30" s="110"/>
      <c r="C30" s="110"/>
      <c r="D30" s="110"/>
      <c r="E30" s="110"/>
      <c r="F30" s="110"/>
      <c r="G30" s="110"/>
      <c r="H30" s="110"/>
      <c r="I30" s="110"/>
      <c r="J30" s="110"/>
    </row>
    <row r="31" spans="1:10" ht="15.75" customHeight="1" thickBot="1" x14ac:dyDescent="0.2">
      <c r="A31" s="110" t="s">
        <v>255</v>
      </c>
      <c r="B31" s="110"/>
      <c r="C31" s="110"/>
      <c r="D31" s="110"/>
      <c r="E31" s="110"/>
      <c r="F31" s="111" t="s">
        <v>239</v>
      </c>
      <c r="G31" s="110"/>
      <c r="H31" s="110"/>
      <c r="I31" s="110"/>
      <c r="J31" s="110"/>
    </row>
    <row r="32" spans="1:10" ht="18" customHeight="1" x14ac:dyDescent="0.15">
      <c r="A32" s="281" t="s">
        <v>9</v>
      </c>
      <c r="B32" s="282"/>
      <c r="C32" s="267" t="s">
        <v>240</v>
      </c>
      <c r="D32" s="268"/>
      <c r="E32" s="271" t="s">
        <v>241</v>
      </c>
      <c r="F32" s="272"/>
      <c r="G32" s="110"/>
      <c r="H32" s="110"/>
      <c r="I32" s="110"/>
      <c r="J32" s="110"/>
    </row>
    <row r="33" spans="1:10" ht="18" customHeight="1" x14ac:dyDescent="0.15">
      <c r="A33" s="283" t="s">
        <v>249</v>
      </c>
      <c r="B33" s="284"/>
      <c r="C33" s="140"/>
      <c r="D33" s="141">
        <v>1332</v>
      </c>
      <c r="E33" s="114"/>
      <c r="F33" s="142">
        <v>621</v>
      </c>
      <c r="G33" s="110"/>
      <c r="H33" s="110"/>
      <c r="I33" s="110"/>
      <c r="J33" s="110"/>
    </row>
    <row r="34" spans="1:10" ht="18" customHeight="1" x14ac:dyDescent="0.15">
      <c r="A34" s="285">
        <v>3</v>
      </c>
      <c r="B34" s="239"/>
      <c r="C34" s="143"/>
      <c r="D34" s="141">
        <v>1253</v>
      </c>
      <c r="E34" s="114"/>
      <c r="F34" s="142">
        <v>474</v>
      </c>
      <c r="G34" s="110"/>
      <c r="H34" s="110"/>
      <c r="I34" s="110"/>
      <c r="J34" s="110"/>
    </row>
    <row r="35" spans="1:10" ht="18" customHeight="1" thickBot="1" x14ac:dyDescent="0.2">
      <c r="A35" s="279">
        <v>4</v>
      </c>
      <c r="B35" s="280"/>
      <c r="C35" s="144"/>
      <c r="D35" s="145">
        <v>1255</v>
      </c>
      <c r="E35" s="146"/>
      <c r="F35" s="147">
        <v>593</v>
      </c>
      <c r="G35" s="110"/>
      <c r="H35" s="110"/>
      <c r="I35" s="110"/>
      <c r="J35" s="110"/>
    </row>
    <row r="36" spans="1:10" ht="18" customHeight="1" x14ac:dyDescent="0.15">
      <c r="A36" s="25"/>
      <c r="B36" s="25"/>
      <c r="C36" s="21"/>
      <c r="D36" s="21"/>
      <c r="E36" s="21"/>
      <c r="F36" s="24" t="s">
        <v>19</v>
      </c>
      <c r="H36" s="21"/>
      <c r="I36" s="21"/>
    </row>
  </sheetData>
  <sheetProtection sheet="1"/>
  <mergeCells count="35">
    <mergeCell ref="A2:B4"/>
    <mergeCell ref="C2:J2"/>
    <mergeCell ref="A10:B10"/>
    <mergeCell ref="C16:C17"/>
    <mergeCell ref="D16:D17"/>
    <mergeCell ref="C10:D10"/>
    <mergeCell ref="A8:B8"/>
    <mergeCell ref="C8:D8"/>
    <mergeCell ref="A9:B9"/>
    <mergeCell ref="G16:G17"/>
    <mergeCell ref="E16:E17"/>
    <mergeCell ref="A5:B5"/>
    <mergeCell ref="C5:D5"/>
    <mergeCell ref="C3:D4"/>
    <mergeCell ref="A6:B6"/>
    <mergeCell ref="C6:D6"/>
    <mergeCell ref="A35:B35"/>
    <mergeCell ref="A32:B32"/>
    <mergeCell ref="A33:B33"/>
    <mergeCell ref="A34:B34"/>
    <mergeCell ref="J15:J17"/>
    <mergeCell ref="I15:I17"/>
    <mergeCell ref="A7:B7"/>
    <mergeCell ref="C7:D7"/>
    <mergeCell ref="C32:D32"/>
    <mergeCell ref="A29:H29"/>
    <mergeCell ref="A25:F25"/>
    <mergeCell ref="A26:G26"/>
    <mergeCell ref="A27:G27"/>
    <mergeCell ref="A28:E28"/>
    <mergeCell ref="F16:F17"/>
    <mergeCell ref="C9:D9"/>
    <mergeCell ref="E32:F32"/>
    <mergeCell ref="A15:A17"/>
    <mergeCell ref="B15:B17"/>
  </mergeCells>
  <phoneticPr fontId="19"/>
  <conditionalFormatting sqref="A6 A5:J5 C6:J6 A7:J10 A18:J23 A33:F35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P44"/>
  <sheetViews>
    <sheetView view="pageBreakPreview" topLeftCell="A19" zoomScaleNormal="100" workbookViewId="0">
      <selection activeCell="I30" sqref="I30:L30"/>
    </sheetView>
    <sheetView workbookViewId="1">
      <selection activeCell="P12" sqref="P12"/>
    </sheetView>
  </sheetViews>
  <sheetFormatPr defaultRowHeight="20.100000000000001" customHeight="1" x14ac:dyDescent="0.15"/>
  <cols>
    <col min="1" max="2" width="9.140625" style="26"/>
    <col min="3" max="14" width="6.85546875" style="26" customWidth="1"/>
    <col min="15" max="16384" width="9.140625" style="26"/>
  </cols>
  <sheetData>
    <row r="1" spans="1:14" ht="15" customHeight="1" thickBot="1" x14ac:dyDescent="0.2">
      <c r="A1" s="27" t="s">
        <v>277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 t="s">
        <v>6</v>
      </c>
    </row>
    <row r="2" spans="1:14" ht="7.5" customHeight="1" x14ac:dyDescent="0.15">
      <c r="A2" s="365" t="s">
        <v>1</v>
      </c>
      <c r="B2" s="363" t="s">
        <v>166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ht="30" customHeight="1" x14ac:dyDescent="0.15">
      <c r="A3" s="366"/>
      <c r="B3" s="364"/>
      <c r="C3" s="64" t="s">
        <v>281</v>
      </c>
      <c r="D3" s="64" t="s">
        <v>282</v>
      </c>
      <c r="E3" s="64" t="s">
        <v>283</v>
      </c>
      <c r="F3" s="64" t="s">
        <v>284</v>
      </c>
      <c r="G3" s="64" t="s">
        <v>285</v>
      </c>
      <c r="H3" s="64" t="s">
        <v>286</v>
      </c>
      <c r="I3" s="64" t="s">
        <v>287</v>
      </c>
      <c r="J3" s="64" t="s">
        <v>288</v>
      </c>
      <c r="K3" s="64" t="s">
        <v>289</v>
      </c>
      <c r="L3" s="64" t="s">
        <v>37</v>
      </c>
      <c r="M3" s="64" t="s">
        <v>38</v>
      </c>
      <c r="N3" s="84" t="s">
        <v>39</v>
      </c>
    </row>
    <row r="4" spans="1:14" ht="21.95" customHeight="1" x14ac:dyDescent="0.15">
      <c r="A4" s="148" t="s">
        <v>313</v>
      </c>
      <c r="B4" s="149">
        <v>20</v>
      </c>
      <c r="C4" s="150">
        <v>2</v>
      </c>
      <c r="D4" s="151">
        <v>1</v>
      </c>
      <c r="E4" s="151">
        <v>3</v>
      </c>
      <c r="F4" s="151">
        <v>5</v>
      </c>
      <c r="G4" s="150">
        <v>0</v>
      </c>
      <c r="H4" s="150">
        <v>0</v>
      </c>
      <c r="I4" s="150">
        <v>0</v>
      </c>
      <c r="J4" s="150">
        <v>1</v>
      </c>
      <c r="K4" s="151">
        <v>4</v>
      </c>
      <c r="L4" s="151">
        <v>1</v>
      </c>
      <c r="M4" s="151">
        <v>1</v>
      </c>
      <c r="N4" s="152">
        <v>2</v>
      </c>
    </row>
    <row r="5" spans="1:14" ht="21.95" customHeight="1" x14ac:dyDescent="0.15">
      <c r="A5" s="153" t="s">
        <v>251</v>
      </c>
      <c r="B5" s="149">
        <v>20</v>
      </c>
      <c r="C5" s="150">
        <v>0</v>
      </c>
      <c r="D5" s="150">
        <v>2</v>
      </c>
      <c r="E5" s="150">
        <v>3</v>
      </c>
      <c r="F5" s="150">
        <v>0</v>
      </c>
      <c r="G5" s="150">
        <v>2</v>
      </c>
      <c r="H5" s="150">
        <v>1</v>
      </c>
      <c r="I5" s="150">
        <v>0</v>
      </c>
      <c r="J5" s="150">
        <v>2</v>
      </c>
      <c r="K5" s="150">
        <v>6</v>
      </c>
      <c r="L5" s="150">
        <v>2</v>
      </c>
      <c r="M5" s="150">
        <v>2</v>
      </c>
      <c r="N5" s="154">
        <v>0</v>
      </c>
    </row>
    <row r="6" spans="1:14" ht="21.95" customHeight="1" x14ac:dyDescent="0.15">
      <c r="A6" s="155">
        <v>2</v>
      </c>
      <c r="B6" s="149">
        <v>26</v>
      </c>
      <c r="C6" s="150">
        <v>5</v>
      </c>
      <c r="D6" s="150">
        <v>3</v>
      </c>
      <c r="E6" s="150">
        <v>1</v>
      </c>
      <c r="F6" s="150">
        <v>3</v>
      </c>
      <c r="G6" s="150">
        <v>0</v>
      </c>
      <c r="H6" s="150">
        <v>0</v>
      </c>
      <c r="I6" s="150">
        <v>5</v>
      </c>
      <c r="J6" s="150">
        <v>0</v>
      </c>
      <c r="K6" s="150">
        <v>2</v>
      </c>
      <c r="L6" s="150">
        <v>3</v>
      </c>
      <c r="M6" s="150">
        <v>3</v>
      </c>
      <c r="N6" s="154">
        <v>1</v>
      </c>
    </row>
    <row r="7" spans="1:14" s="29" customFormat="1" ht="21.95" customHeight="1" x14ac:dyDescent="0.15">
      <c r="A7" s="155">
        <v>3</v>
      </c>
      <c r="B7" s="149">
        <v>24</v>
      </c>
      <c r="C7" s="150">
        <v>5</v>
      </c>
      <c r="D7" s="150">
        <v>0</v>
      </c>
      <c r="E7" s="150">
        <v>1</v>
      </c>
      <c r="F7" s="150">
        <v>3</v>
      </c>
      <c r="G7" s="150">
        <v>4</v>
      </c>
      <c r="H7" s="150">
        <v>0</v>
      </c>
      <c r="I7" s="150">
        <v>1</v>
      </c>
      <c r="J7" s="150">
        <v>0</v>
      </c>
      <c r="K7" s="150">
        <v>1</v>
      </c>
      <c r="L7" s="150">
        <v>3</v>
      </c>
      <c r="M7" s="150">
        <v>3</v>
      </c>
      <c r="N7" s="154">
        <v>3</v>
      </c>
    </row>
    <row r="8" spans="1:14" s="29" customFormat="1" ht="21.95" customHeight="1" thickBot="1" x14ac:dyDescent="0.2">
      <c r="A8" s="156">
        <v>4</v>
      </c>
      <c r="B8" s="157">
        <v>18</v>
      </c>
      <c r="C8" s="158">
        <v>6</v>
      </c>
      <c r="D8" s="158">
        <v>3</v>
      </c>
      <c r="E8" s="158">
        <v>1</v>
      </c>
      <c r="F8" s="158">
        <v>0</v>
      </c>
      <c r="G8" s="158">
        <v>2</v>
      </c>
      <c r="H8" s="158">
        <v>1</v>
      </c>
      <c r="I8" s="158">
        <v>1</v>
      </c>
      <c r="J8" s="158">
        <v>0</v>
      </c>
      <c r="K8" s="158">
        <v>1</v>
      </c>
      <c r="L8" s="158">
        <v>1</v>
      </c>
      <c r="M8" s="158">
        <v>1</v>
      </c>
      <c r="N8" s="159">
        <v>1</v>
      </c>
    </row>
    <row r="9" spans="1:14" ht="15" customHeight="1" x14ac:dyDescent="0.15">
      <c r="A9" s="30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 t="s">
        <v>40</v>
      </c>
    </row>
    <row r="10" spans="1:14" ht="15" customHeight="1" x14ac:dyDescent="0.15">
      <c r="A10" s="30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</row>
    <row r="11" spans="1:14" ht="15" customHeight="1" x14ac:dyDescent="0.15">
      <c r="A11" s="30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15" customHeight="1" thickBot="1" x14ac:dyDescent="0.2">
      <c r="A12" s="31" t="s">
        <v>278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 t="s">
        <v>6</v>
      </c>
    </row>
    <row r="13" spans="1:14" ht="7.5" customHeight="1" x14ac:dyDescent="0.15">
      <c r="A13" s="367" t="s">
        <v>1</v>
      </c>
      <c r="B13" s="368"/>
      <c r="C13" s="363" t="s">
        <v>11</v>
      </c>
      <c r="D13" s="371"/>
      <c r="E13" s="65"/>
      <c r="F13" s="65"/>
      <c r="G13" s="65"/>
      <c r="H13" s="65"/>
      <c r="I13" s="65"/>
      <c r="J13" s="65"/>
      <c r="K13" s="65"/>
      <c r="L13" s="65"/>
      <c r="M13" s="65"/>
      <c r="N13" s="66"/>
    </row>
    <row r="14" spans="1:14" ht="30" customHeight="1" x14ac:dyDescent="0.15">
      <c r="A14" s="369"/>
      <c r="B14" s="370"/>
      <c r="C14" s="364"/>
      <c r="D14" s="372"/>
      <c r="E14" s="373" t="s">
        <v>41</v>
      </c>
      <c r="F14" s="373" t="s">
        <v>42</v>
      </c>
      <c r="G14" s="373" t="s">
        <v>43</v>
      </c>
      <c r="H14" s="373" t="s">
        <v>42</v>
      </c>
      <c r="I14" s="373" t="s">
        <v>44</v>
      </c>
      <c r="J14" s="373" t="s">
        <v>42</v>
      </c>
      <c r="K14" s="373" t="s">
        <v>45</v>
      </c>
      <c r="L14" s="373"/>
      <c r="M14" s="374" t="s">
        <v>46</v>
      </c>
      <c r="N14" s="374"/>
    </row>
    <row r="15" spans="1:14" ht="21.95" customHeight="1" x14ac:dyDescent="0.15">
      <c r="A15" s="309" t="s">
        <v>313</v>
      </c>
      <c r="B15" s="310"/>
      <c r="C15" s="314">
        <v>20</v>
      </c>
      <c r="D15" s="315"/>
      <c r="E15" s="303">
        <v>14</v>
      </c>
      <c r="F15" s="303"/>
      <c r="G15" s="308">
        <v>0</v>
      </c>
      <c r="H15" s="308"/>
      <c r="I15" s="303">
        <v>2</v>
      </c>
      <c r="J15" s="303"/>
      <c r="K15" s="302">
        <v>0</v>
      </c>
      <c r="L15" s="302"/>
      <c r="M15" s="303">
        <v>4</v>
      </c>
      <c r="N15" s="304"/>
    </row>
    <row r="16" spans="1:14" ht="21.95" customHeight="1" x14ac:dyDescent="0.15">
      <c r="A16" s="316" t="s">
        <v>251</v>
      </c>
      <c r="B16" s="317"/>
      <c r="C16" s="312">
        <f t="shared" ref="C16:C19" si="0">SUM(E16:N16)</f>
        <v>20</v>
      </c>
      <c r="D16" s="313"/>
      <c r="E16" s="307">
        <v>14</v>
      </c>
      <c r="F16" s="307"/>
      <c r="G16" s="308">
        <v>0</v>
      </c>
      <c r="H16" s="308"/>
      <c r="I16" s="307">
        <v>2</v>
      </c>
      <c r="J16" s="307"/>
      <c r="K16" s="308">
        <v>0</v>
      </c>
      <c r="L16" s="308"/>
      <c r="M16" s="318">
        <v>4</v>
      </c>
      <c r="N16" s="318"/>
    </row>
    <row r="17" spans="1:16" ht="21.95" customHeight="1" x14ac:dyDescent="0.15">
      <c r="A17" s="311">
        <v>2</v>
      </c>
      <c r="B17" s="311"/>
      <c r="C17" s="312">
        <f t="shared" si="0"/>
        <v>26</v>
      </c>
      <c r="D17" s="313"/>
      <c r="E17" s="307">
        <v>12</v>
      </c>
      <c r="F17" s="307"/>
      <c r="G17" s="308">
        <v>3</v>
      </c>
      <c r="H17" s="308"/>
      <c r="I17" s="307">
        <v>5</v>
      </c>
      <c r="J17" s="307"/>
      <c r="K17" s="302">
        <v>0</v>
      </c>
      <c r="L17" s="302"/>
      <c r="M17" s="319">
        <v>6</v>
      </c>
      <c r="N17" s="319"/>
    </row>
    <row r="18" spans="1:16" ht="21.95" customHeight="1" x14ac:dyDescent="0.15">
      <c r="A18" s="311">
        <v>3</v>
      </c>
      <c r="B18" s="311"/>
      <c r="C18" s="305">
        <f t="shared" si="0"/>
        <v>24</v>
      </c>
      <c r="D18" s="306"/>
      <c r="E18" s="307">
        <v>12</v>
      </c>
      <c r="F18" s="307"/>
      <c r="G18" s="308">
        <v>4</v>
      </c>
      <c r="H18" s="308"/>
      <c r="I18" s="307">
        <v>4</v>
      </c>
      <c r="J18" s="307"/>
      <c r="K18" s="302">
        <v>0</v>
      </c>
      <c r="L18" s="302"/>
      <c r="M18" s="319">
        <v>4</v>
      </c>
      <c r="N18" s="319"/>
    </row>
    <row r="19" spans="1:16" ht="21.95" customHeight="1" thickBot="1" x14ac:dyDescent="0.2">
      <c r="A19" s="338">
        <v>4</v>
      </c>
      <c r="B19" s="338"/>
      <c r="C19" s="339">
        <f t="shared" si="0"/>
        <v>18</v>
      </c>
      <c r="D19" s="340"/>
      <c r="E19" s="341">
        <v>10</v>
      </c>
      <c r="F19" s="341"/>
      <c r="G19" s="336">
        <v>3</v>
      </c>
      <c r="H19" s="336"/>
      <c r="I19" s="336">
        <v>0</v>
      </c>
      <c r="J19" s="336"/>
      <c r="K19" s="336">
        <v>0</v>
      </c>
      <c r="L19" s="336"/>
      <c r="M19" s="335">
        <v>5</v>
      </c>
      <c r="N19" s="335"/>
    </row>
    <row r="20" spans="1:16" ht="15" customHeight="1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 t="s">
        <v>40</v>
      </c>
    </row>
    <row r="21" spans="1:16" ht="15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</row>
    <row r="22" spans="1:16" ht="15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6" ht="15" customHeight="1" thickBot="1" x14ac:dyDescent="0.2">
      <c r="A23" s="27" t="s">
        <v>279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8" t="s">
        <v>6</v>
      </c>
    </row>
    <row r="24" spans="1:16" ht="7.5" customHeight="1" thickBot="1" x14ac:dyDescent="0.2">
      <c r="A24" s="322" t="s">
        <v>1</v>
      </c>
      <c r="B24" s="323"/>
      <c r="C24" s="326" t="s">
        <v>47</v>
      </c>
      <c r="D24" s="327"/>
      <c r="E24" s="67"/>
      <c r="F24" s="67"/>
      <c r="G24" s="68"/>
      <c r="H24" s="67"/>
      <c r="I24" s="68"/>
      <c r="J24" s="67"/>
      <c r="K24" s="67"/>
      <c r="L24" s="67"/>
      <c r="M24" s="331" t="s">
        <v>292</v>
      </c>
      <c r="N24" s="332"/>
      <c r="O24" s="16"/>
      <c r="P24" s="16"/>
    </row>
    <row r="25" spans="1:16" ht="35.25" customHeight="1" x14ac:dyDescent="0.15">
      <c r="A25" s="324"/>
      <c r="B25" s="325"/>
      <c r="C25" s="328"/>
      <c r="D25" s="328"/>
      <c r="E25" s="330" t="s">
        <v>48</v>
      </c>
      <c r="F25" s="330"/>
      <c r="G25" s="337" t="s">
        <v>290</v>
      </c>
      <c r="H25" s="337"/>
      <c r="I25" s="82" t="s">
        <v>291</v>
      </c>
      <c r="J25" s="83" t="s">
        <v>49</v>
      </c>
      <c r="K25" s="83" t="s">
        <v>50</v>
      </c>
      <c r="L25" s="69" t="s">
        <v>17</v>
      </c>
      <c r="M25" s="333"/>
      <c r="N25" s="334"/>
      <c r="O25" s="16"/>
      <c r="P25" s="16"/>
    </row>
    <row r="26" spans="1:16" ht="21.95" customHeight="1" x14ac:dyDescent="0.15">
      <c r="A26" s="309" t="s">
        <v>313</v>
      </c>
      <c r="B26" s="310"/>
      <c r="C26" s="329">
        <v>20</v>
      </c>
      <c r="D26" s="329"/>
      <c r="E26" s="308">
        <v>0</v>
      </c>
      <c r="F26" s="308"/>
      <c r="G26" s="303">
        <v>2</v>
      </c>
      <c r="H26" s="303"/>
      <c r="I26" s="160">
        <v>1</v>
      </c>
      <c r="J26" s="151">
        <v>1</v>
      </c>
      <c r="K26" s="160">
        <v>3</v>
      </c>
      <c r="L26" s="151">
        <v>13</v>
      </c>
      <c r="M26" s="320">
        <v>115497</v>
      </c>
      <c r="N26" s="321"/>
      <c r="O26" s="16"/>
      <c r="P26" s="16"/>
    </row>
    <row r="27" spans="1:16" ht="21.95" customHeight="1" x14ac:dyDescent="0.15">
      <c r="A27" s="316" t="s">
        <v>251</v>
      </c>
      <c r="B27" s="317"/>
      <c r="C27" s="329">
        <v>20</v>
      </c>
      <c r="D27" s="329"/>
      <c r="E27" s="308">
        <v>0</v>
      </c>
      <c r="F27" s="308"/>
      <c r="G27" s="308">
        <v>5</v>
      </c>
      <c r="H27" s="308"/>
      <c r="I27" s="160">
        <v>5</v>
      </c>
      <c r="J27" s="161">
        <v>2</v>
      </c>
      <c r="K27" s="162">
        <v>6</v>
      </c>
      <c r="L27" s="161">
        <v>2</v>
      </c>
      <c r="M27" s="342">
        <v>7708</v>
      </c>
      <c r="N27" s="343"/>
      <c r="O27" s="16"/>
      <c r="P27" s="16"/>
    </row>
    <row r="28" spans="1:16" ht="21.95" customHeight="1" x14ac:dyDescent="0.15">
      <c r="A28" s="311">
        <v>2</v>
      </c>
      <c r="B28" s="311"/>
      <c r="C28" s="329">
        <v>26</v>
      </c>
      <c r="D28" s="329"/>
      <c r="E28" s="308">
        <v>0</v>
      </c>
      <c r="F28" s="308"/>
      <c r="G28" s="308">
        <v>3</v>
      </c>
      <c r="H28" s="308"/>
      <c r="I28" s="163">
        <v>5</v>
      </c>
      <c r="J28" s="164">
        <v>2</v>
      </c>
      <c r="K28" s="165">
        <v>4</v>
      </c>
      <c r="L28" s="164">
        <v>12</v>
      </c>
      <c r="M28" s="344">
        <v>15263</v>
      </c>
      <c r="N28" s="345"/>
      <c r="O28" s="16"/>
      <c r="P28" s="16"/>
    </row>
    <row r="29" spans="1:16" s="29" customFormat="1" ht="21.95" customHeight="1" x14ac:dyDescent="0.15">
      <c r="A29" s="311">
        <v>3</v>
      </c>
      <c r="B29" s="311"/>
      <c r="C29" s="305">
        <v>24</v>
      </c>
      <c r="D29" s="306"/>
      <c r="E29" s="308">
        <v>0</v>
      </c>
      <c r="F29" s="308"/>
      <c r="G29" s="308">
        <v>0</v>
      </c>
      <c r="H29" s="308"/>
      <c r="I29" s="163">
        <v>2</v>
      </c>
      <c r="J29" s="164">
        <v>1</v>
      </c>
      <c r="K29" s="165">
        <v>4</v>
      </c>
      <c r="L29" s="164">
        <v>17</v>
      </c>
      <c r="M29" s="346">
        <v>43994</v>
      </c>
      <c r="N29" s="347"/>
      <c r="O29" s="18"/>
      <c r="P29" s="18"/>
    </row>
    <row r="30" spans="1:16" s="29" customFormat="1" ht="21.95" customHeight="1" thickBot="1" x14ac:dyDescent="0.2">
      <c r="A30" s="338">
        <v>4</v>
      </c>
      <c r="B30" s="338"/>
      <c r="C30" s="352">
        <v>18</v>
      </c>
      <c r="D30" s="352"/>
      <c r="E30" s="353">
        <v>1</v>
      </c>
      <c r="F30" s="353"/>
      <c r="G30" s="353">
        <v>2</v>
      </c>
      <c r="H30" s="353"/>
      <c r="I30" s="166">
        <v>1</v>
      </c>
      <c r="J30" s="167">
        <v>4</v>
      </c>
      <c r="K30" s="168">
        <v>0</v>
      </c>
      <c r="L30" s="167">
        <v>10</v>
      </c>
      <c r="M30" s="348">
        <v>28905</v>
      </c>
      <c r="N30" s="349"/>
      <c r="O30" s="18"/>
      <c r="P30" s="18"/>
    </row>
    <row r="31" spans="1:16" ht="15" customHeight="1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 t="s">
        <v>40</v>
      </c>
    </row>
    <row r="32" spans="1:16" ht="15" customHeight="1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</row>
    <row r="33" spans="1:14" ht="15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ht="15" customHeight="1" thickBot="1" x14ac:dyDescent="0.2">
      <c r="A34" s="27" t="s">
        <v>280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8" t="s">
        <v>51</v>
      </c>
    </row>
    <row r="35" spans="1:14" ht="20.100000000000001" customHeight="1" thickBot="1" x14ac:dyDescent="0.2">
      <c r="A35" s="325" t="s">
        <v>1</v>
      </c>
      <c r="B35" s="325"/>
      <c r="C35" s="328" t="s">
        <v>52</v>
      </c>
      <c r="D35" s="328"/>
      <c r="E35" s="328" t="s">
        <v>53</v>
      </c>
      <c r="F35" s="328"/>
      <c r="G35" s="328" t="s">
        <v>54</v>
      </c>
      <c r="H35" s="328"/>
      <c r="I35" s="328" t="s">
        <v>55</v>
      </c>
      <c r="J35" s="328"/>
      <c r="K35" s="328"/>
      <c r="L35" s="350" t="s">
        <v>56</v>
      </c>
      <c r="M35" s="350"/>
      <c r="N35" s="350"/>
    </row>
    <row r="36" spans="1:14" ht="20.100000000000001" customHeight="1" x14ac:dyDescent="0.15">
      <c r="A36" s="325"/>
      <c r="B36" s="325"/>
      <c r="C36" s="328"/>
      <c r="D36" s="328"/>
      <c r="E36" s="328"/>
      <c r="F36" s="328"/>
      <c r="G36" s="328"/>
      <c r="H36" s="328"/>
      <c r="I36" s="328"/>
      <c r="J36" s="328"/>
      <c r="K36" s="328"/>
      <c r="L36" s="351" t="s">
        <v>57</v>
      </c>
      <c r="M36" s="351"/>
      <c r="N36" s="351"/>
    </row>
    <row r="37" spans="1:14" ht="21.95" customHeight="1" x14ac:dyDescent="0.15">
      <c r="A37" s="309" t="s">
        <v>313</v>
      </c>
      <c r="B37" s="310"/>
      <c r="C37" s="354">
        <v>20</v>
      </c>
      <c r="D37" s="355"/>
      <c r="E37" s="356">
        <v>80</v>
      </c>
      <c r="F37" s="356"/>
      <c r="G37" s="356">
        <v>225</v>
      </c>
      <c r="H37" s="356"/>
      <c r="I37" s="356">
        <v>29200</v>
      </c>
      <c r="J37" s="356"/>
      <c r="K37" s="356"/>
      <c r="L37" s="357">
        <v>18.3</v>
      </c>
      <c r="M37" s="357"/>
      <c r="N37" s="358"/>
    </row>
    <row r="38" spans="1:14" ht="21.95" customHeight="1" x14ac:dyDescent="0.15">
      <c r="A38" s="316" t="s">
        <v>251</v>
      </c>
      <c r="B38" s="317"/>
      <c r="C38" s="305">
        <v>20</v>
      </c>
      <c r="D38" s="305"/>
      <c r="E38" s="306">
        <v>80</v>
      </c>
      <c r="F38" s="306"/>
      <c r="G38" s="306">
        <v>231</v>
      </c>
      <c r="H38" s="306"/>
      <c r="I38" s="306">
        <v>8880.6</v>
      </c>
      <c r="J38" s="306"/>
      <c r="K38" s="306"/>
      <c r="L38" s="359">
        <v>18.3</v>
      </c>
      <c r="M38" s="359"/>
      <c r="N38" s="359"/>
    </row>
    <row r="39" spans="1:14" ht="21.95" customHeight="1" x14ac:dyDescent="0.15">
      <c r="A39" s="311">
        <v>2</v>
      </c>
      <c r="B39" s="311"/>
      <c r="C39" s="305">
        <v>26</v>
      </c>
      <c r="D39" s="305"/>
      <c r="E39" s="306">
        <v>105</v>
      </c>
      <c r="F39" s="306"/>
      <c r="G39" s="306">
        <v>307</v>
      </c>
      <c r="H39" s="306"/>
      <c r="I39" s="306">
        <v>42550</v>
      </c>
      <c r="J39" s="306"/>
      <c r="K39" s="306"/>
      <c r="L39" s="359">
        <v>14</v>
      </c>
      <c r="M39" s="359"/>
      <c r="N39" s="359"/>
    </row>
    <row r="40" spans="1:14" s="29" customFormat="1" ht="21.95" customHeight="1" x14ac:dyDescent="0.15">
      <c r="A40" s="311">
        <v>3</v>
      </c>
      <c r="B40" s="311"/>
      <c r="C40" s="305">
        <v>24</v>
      </c>
      <c r="D40" s="305"/>
      <c r="E40" s="306">
        <v>93</v>
      </c>
      <c r="F40" s="306"/>
      <c r="G40" s="306">
        <v>260</v>
      </c>
      <c r="H40" s="306"/>
      <c r="I40" s="306">
        <v>54200</v>
      </c>
      <c r="J40" s="306"/>
      <c r="K40" s="306"/>
      <c r="L40" s="359">
        <v>15.2</v>
      </c>
      <c r="M40" s="359"/>
      <c r="N40" s="359"/>
    </row>
    <row r="41" spans="1:14" s="29" customFormat="1" ht="21.95" customHeight="1" thickBot="1" x14ac:dyDescent="0.2">
      <c r="A41" s="338">
        <v>4</v>
      </c>
      <c r="B41" s="338"/>
      <c r="C41" s="362">
        <v>18</v>
      </c>
      <c r="D41" s="362"/>
      <c r="E41" s="360">
        <v>80</v>
      </c>
      <c r="F41" s="360"/>
      <c r="G41" s="360">
        <v>230</v>
      </c>
      <c r="H41" s="360"/>
      <c r="I41" s="360">
        <v>35320</v>
      </c>
      <c r="J41" s="360"/>
      <c r="K41" s="360"/>
      <c r="L41" s="361">
        <v>20.3</v>
      </c>
      <c r="M41" s="361"/>
      <c r="N41" s="361"/>
    </row>
    <row r="42" spans="1:14" ht="18" customHeight="1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 t="s">
        <v>40</v>
      </c>
    </row>
    <row r="43" spans="1:14" ht="20.100000000000001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20.100000000000001" customHeight="1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</sheetData>
  <sheetProtection sheet="1"/>
  <mergeCells count="111">
    <mergeCell ref="B2:B3"/>
    <mergeCell ref="A2:A3"/>
    <mergeCell ref="A13:B14"/>
    <mergeCell ref="C13:D14"/>
    <mergeCell ref="E14:F14"/>
    <mergeCell ref="G14:H14"/>
    <mergeCell ref="I14:J14"/>
    <mergeCell ref="K14:L14"/>
    <mergeCell ref="M14:N14"/>
    <mergeCell ref="A40:B40"/>
    <mergeCell ref="C40:D40"/>
    <mergeCell ref="E40:F40"/>
    <mergeCell ref="G40:H40"/>
    <mergeCell ref="I41:K41"/>
    <mergeCell ref="L41:N41"/>
    <mergeCell ref="A41:B41"/>
    <mergeCell ref="C41:D41"/>
    <mergeCell ref="E41:F41"/>
    <mergeCell ref="G41:H41"/>
    <mergeCell ref="I40:K40"/>
    <mergeCell ref="L40:N40"/>
    <mergeCell ref="I37:K37"/>
    <mergeCell ref="L37:N37"/>
    <mergeCell ref="I38:K38"/>
    <mergeCell ref="L38:N38"/>
    <mergeCell ref="I39:K39"/>
    <mergeCell ref="L39:N39"/>
    <mergeCell ref="E39:F39"/>
    <mergeCell ref="G39:H39"/>
    <mergeCell ref="G38:H38"/>
    <mergeCell ref="A37:B37"/>
    <mergeCell ref="C37:D37"/>
    <mergeCell ref="E37:F37"/>
    <mergeCell ref="G37:H37"/>
    <mergeCell ref="A39:B39"/>
    <mergeCell ref="C39:D39"/>
    <mergeCell ref="A35:B36"/>
    <mergeCell ref="A38:B38"/>
    <mergeCell ref="C38:D38"/>
    <mergeCell ref="E38:F38"/>
    <mergeCell ref="C35:D36"/>
    <mergeCell ref="E35:F36"/>
    <mergeCell ref="G35:H36"/>
    <mergeCell ref="M29:N29"/>
    <mergeCell ref="M30:N30"/>
    <mergeCell ref="I35:K36"/>
    <mergeCell ref="L35:N35"/>
    <mergeCell ref="L36:N36"/>
    <mergeCell ref="A29:B29"/>
    <mergeCell ref="C29:D29"/>
    <mergeCell ref="E29:F29"/>
    <mergeCell ref="G29:H29"/>
    <mergeCell ref="A30:B30"/>
    <mergeCell ref="C30:D30"/>
    <mergeCell ref="E30:F30"/>
    <mergeCell ref="G30:H30"/>
    <mergeCell ref="M27:N27"/>
    <mergeCell ref="A28:B28"/>
    <mergeCell ref="C28:D28"/>
    <mergeCell ref="E28:F28"/>
    <mergeCell ref="G28:H28"/>
    <mergeCell ref="M28:N28"/>
    <mergeCell ref="A27:B27"/>
    <mergeCell ref="C27:D27"/>
    <mergeCell ref="E27:F27"/>
    <mergeCell ref="G27:H27"/>
    <mergeCell ref="K16:L16"/>
    <mergeCell ref="M26:N26"/>
    <mergeCell ref="A24:B25"/>
    <mergeCell ref="C24:D25"/>
    <mergeCell ref="A26:B26"/>
    <mergeCell ref="C26:D26"/>
    <mergeCell ref="E26:F26"/>
    <mergeCell ref="G26:H26"/>
    <mergeCell ref="E25:F25"/>
    <mergeCell ref="M24:N25"/>
    <mergeCell ref="M19:N19"/>
    <mergeCell ref="K19:L19"/>
    <mergeCell ref="G25:H25"/>
    <mergeCell ref="A19:B19"/>
    <mergeCell ref="C19:D19"/>
    <mergeCell ref="E19:F19"/>
    <mergeCell ref="G19:H19"/>
    <mergeCell ref="I19:J19"/>
    <mergeCell ref="K18:L18"/>
    <mergeCell ref="I18:J18"/>
    <mergeCell ref="M18:N18"/>
    <mergeCell ref="K15:L15"/>
    <mergeCell ref="M15:N15"/>
    <mergeCell ref="C18:D18"/>
    <mergeCell ref="E18:F18"/>
    <mergeCell ref="G18:H18"/>
    <mergeCell ref="A15:B15"/>
    <mergeCell ref="G15:H15"/>
    <mergeCell ref="I15:J15"/>
    <mergeCell ref="A17:B17"/>
    <mergeCell ref="C17:D17"/>
    <mergeCell ref="E17:F17"/>
    <mergeCell ref="G17:H17"/>
    <mergeCell ref="C15:D15"/>
    <mergeCell ref="E15:F15"/>
    <mergeCell ref="A18:B18"/>
    <mergeCell ref="E16:F16"/>
    <mergeCell ref="G16:H16"/>
    <mergeCell ref="I16:J16"/>
    <mergeCell ref="A16:B16"/>
    <mergeCell ref="C16:D16"/>
    <mergeCell ref="M16:N16"/>
    <mergeCell ref="I17:J17"/>
    <mergeCell ref="K17:L17"/>
    <mergeCell ref="M17:N17"/>
  </mergeCells>
  <phoneticPr fontId="19"/>
  <conditionalFormatting sqref="A4:N8 A15:N19 A26:N30 A37:N41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Q53"/>
  <sheetViews>
    <sheetView view="pageBreakPreview" topLeftCell="A31" zoomScaleNormal="100" zoomScaleSheetLayoutView="100" workbookViewId="0"/>
    <sheetView workbookViewId="1">
      <selection activeCell="R10" sqref="R10"/>
    </sheetView>
  </sheetViews>
  <sheetFormatPr defaultRowHeight="15.95" customHeight="1" x14ac:dyDescent="0.15"/>
  <cols>
    <col min="1" max="1" width="4.140625" style="26" customWidth="1"/>
    <col min="2" max="2" width="5.85546875" style="26" customWidth="1"/>
    <col min="3" max="3" width="8.7109375" style="26" customWidth="1"/>
    <col min="4" max="17" width="6.85546875" style="26" customWidth="1"/>
    <col min="18" max="16384" width="9.140625" style="26"/>
  </cols>
  <sheetData>
    <row r="1" spans="1:17" ht="15" customHeight="1" thickBot="1" x14ac:dyDescent="0.2">
      <c r="A1" s="32" t="s">
        <v>293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34"/>
      <c r="N1" s="32"/>
      <c r="O1" s="35" t="s">
        <v>6</v>
      </c>
      <c r="P1" s="17"/>
      <c r="Q1" s="17"/>
    </row>
    <row r="2" spans="1:17" ht="30" customHeight="1" x14ac:dyDescent="0.15">
      <c r="A2" s="386" t="s">
        <v>167</v>
      </c>
      <c r="B2" s="387"/>
      <c r="C2" s="387"/>
      <c r="D2" s="387"/>
      <c r="E2" s="388"/>
      <c r="F2" s="385" t="s">
        <v>250</v>
      </c>
      <c r="G2" s="384"/>
      <c r="H2" s="385" t="s">
        <v>246</v>
      </c>
      <c r="I2" s="384"/>
      <c r="J2" s="389" t="s">
        <v>249</v>
      </c>
      <c r="K2" s="384"/>
      <c r="L2" s="384" t="s">
        <v>262</v>
      </c>
      <c r="M2" s="385"/>
      <c r="N2" s="375" t="s">
        <v>314</v>
      </c>
      <c r="O2" s="376"/>
    </row>
    <row r="3" spans="1:17" ht="20.100000000000001" customHeight="1" x14ac:dyDescent="0.15">
      <c r="A3" s="390" t="s">
        <v>58</v>
      </c>
      <c r="B3" s="391"/>
      <c r="C3" s="391"/>
      <c r="D3" s="391"/>
      <c r="E3" s="392"/>
      <c r="F3" s="377">
        <v>20</v>
      </c>
      <c r="G3" s="378"/>
      <c r="H3" s="379">
        <v>20</v>
      </c>
      <c r="I3" s="379"/>
      <c r="J3" s="379">
        <v>26</v>
      </c>
      <c r="K3" s="379"/>
      <c r="L3" s="380">
        <v>24</v>
      </c>
      <c r="M3" s="380"/>
      <c r="N3" s="380">
        <v>18</v>
      </c>
      <c r="O3" s="381"/>
    </row>
    <row r="4" spans="1:17" ht="15" customHeight="1" x14ac:dyDescent="0.15">
      <c r="A4" s="36"/>
      <c r="B4" s="393" t="s">
        <v>59</v>
      </c>
      <c r="C4" s="393"/>
      <c r="D4" s="393"/>
      <c r="E4" s="394"/>
      <c r="F4" s="383">
        <v>3</v>
      </c>
      <c r="G4" s="383"/>
      <c r="H4" s="383">
        <v>2</v>
      </c>
      <c r="I4" s="383"/>
      <c r="J4" s="382">
        <v>0</v>
      </c>
      <c r="K4" s="383"/>
      <c r="L4" s="382">
        <v>5</v>
      </c>
      <c r="M4" s="383"/>
      <c r="N4" s="383">
        <v>0</v>
      </c>
      <c r="O4" s="395"/>
    </row>
    <row r="5" spans="1:17" ht="15" customHeight="1" x14ac:dyDescent="0.15">
      <c r="A5" s="36"/>
      <c r="B5" s="393" t="s">
        <v>60</v>
      </c>
      <c r="C5" s="393"/>
      <c r="D5" s="393"/>
      <c r="E5" s="394"/>
      <c r="F5" s="383">
        <v>0</v>
      </c>
      <c r="G5" s="383"/>
      <c r="H5" s="383">
        <v>1</v>
      </c>
      <c r="I5" s="383"/>
      <c r="J5" s="382">
        <v>0</v>
      </c>
      <c r="K5" s="383"/>
      <c r="L5" s="382">
        <v>2</v>
      </c>
      <c r="M5" s="383"/>
      <c r="N5" s="383">
        <v>0</v>
      </c>
      <c r="O5" s="395"/>
    </row>
    <row r="6" spans="1:17" ht="15" customHeight="1" x14ac:dyDescent="0.15">
      <c r="A6" s="36"/>
      <c r="B6" s="393" t="s">
        <v>61</v>
      </c>
      <c r="C6" s="393"/>
      <c r="D6" s="393"/>
      <c r="E6" s="394"/>
      <c r="F6" s="383">
        <v>1</v>
      </c>
      <c r="G6" s="383"/>
      <c r="H6" s="383">
        <v>1</v>
      </c>
      <c r="I6" s="383"/>
      <c r="J6" s="382">
        <v>4</v>
      </c>
      <c r="K6" s="383"/>
      <c r="L6" s="382">
        <v>0</v>
      </c>
      <c r="M6" s="383"/>
      <c r="N6" s="383">
        <v>2</v>
      </c>
      <c r="O6" s="395"/>
    </row>
    <row r="7" spans="1:17" ht="15" customHeight="1" x14ac:dyDescent="0.15">
      <c r="A7" s="36"/>
      <c r="B7" s="415" t="s">
        <v>62</v>
      </c>
      <c r="C7" s="415"/>
      <c r="D7" s="415"/>
      <c r="E7" s="416"/>
      <c r="F7" s="383">
        <v>2</v>
      </c>
      <c r="G7" s="383"/>
      <c r="H7" s="383">
        <v>2</v>
      </c>
      <c r="I7" s="383"/>
      <c r="J7" s="382">
        <v>3</v>
      </c>
      <c r="K7" s="383"/>
      <c r="L7" s="382">
        <v>5</v>
      </c>
      <c r="M7" s="383"/>
      <c r="N7" s="383">
        <v>3</v>
      </c>
      <c r="O7" s="395"/>
    </row>
    <row r="8" spans="1:17" ht="15" customHeight="1" x14ac:dyDescent="0.15">
      <c r="A8" s="36"/>
      <c r="B8" s="415" t="s">
        <v>63</v>
      </c>
      <c r="C8" s="415"/>
      <c r="D8" s="415"/>
      <c r="E8" s="416"/>
      <c r="F8" s="383">
        <v>0</v>
      </c>
      <c r="G8" s="383"/>
      <c r="H8" s="383">
        <v>0</v>
      </c>
      <c r="I8" s="383"/>
      <c r="J8" s="382">
        <v>1</v>
      </c>
      <c r="K8" s="383"/>
      <c r="L8" s="382">
        <v>2</v>
      </c>
      <c r="M8" s="383"/>
      <c r="N8" s="383">
        <v>0</v>
      </c>
      <c r="O8" s="395"/>
    </row>
    <row r="9" spans="1:17" ht="15" customHeight="1" x14ac:dyDescent="0.15">
      <c r="A9" s="36"/>
      <c r="B9" s="415" t="s">
        <v>64</v>
      </c>
      <c r="C9" s="415"/>
      <c r="D9" s="415"/>
      <c r="E9" s="416"/>
      <c r="F9" s="383">
        <v>1</v>
      </c>
      <c r="G9" s="383"/>
      <c r="H9" s="383">
        <v>3</v>
      </c>
      <c r="I9" s="383"/>
      <c r="J9" s="382">
        <v>4</v>
      </c>
      <c r="K9" s="383"/>
      <c r="L9" s="382">
        <v>2</v>
      </c>
      <c r="M9" s="383"/>
      <c r="N9" s="383">
        <v>0</v>
      </c>
      <c r="O9" s="395"/>
    </row>
    <row r="10" spans="1:17" ht="15" customHeight="1" x14ac:dyDescent="0.15">
      <c r="A10" s="36"/>
      <c r="B10" s="415" t="s">
        <v>65</v>
      </c>
      <c r="C10" s="415"/>
      <c r="D10" s="415"/>
      <c r="E10" s="416"/>
      <c r="F10" s="383">
        <v>1</v>
      </c>
      <c r="G10" s="383"/>
      <c r="H10" s="383">
        <v>2</v>
      </c>
      <c r="I10" s="383"/>
      <c r="J10" s="382">
        <v>3</v>
      </c>
      <c r="K10" s="383"/>
      <c r="L10" s="382">
        <v>0</v>
      </c>
      <c r="M10" s="383"/>
      <c r="N10" s="383">
        <v>0</v>
      </c>
      <c r="O10" s="395"/>
    </row>
    <row r="11" spans="1:17" ht="15" customHeight="1" x14ac:dyDescent="0.15">
      <c r="A11" s="36"/>
      <c r="B11" s="415" t="s">
        <v>66</v>
      </c>
      <c r="C11" s="415"/>
      <c r="D11" s="415"/>
      <c r="E11" s="416"/>
      <c r="F11" s="383">
        <v>1</v>
      </c>
      <c r="G11" s="383"/>
      <c r="H11" s="383">
        <v>2</v>
      </c>
      <c r="I11" s="383"/>
      <c r="J11" s="382">
        <v>2</v>
      </c>
      <c r="K11" s="383"/>
      <c r="L11" s="382">
        <v>0</v>
      </c>
      <c r="M11" s="383"/>
      <c r="N11" s="383">
        <v>0</v>
      </c>
      <c r="O11" s="395"/>
    </row>
    <row r="12" spans="1:17" ht="15" customHeight="1" x14ac:dyDescent="0.15">
      <c r="A12" s="36"/>
      <c r="B12" s="415" t="s">
        <v>67</v>
      </c>
      <c r="C12" s="415"/>
      <c r="D12" s="415"/>
      <c r="E12" s="416"/>
      <c r="F12" s="383">
        <v>1</v>
      </c>
      <c r="G12" s="383"/>
      <c r="H12" s="383">
        <v>0</v>
      </c>
      <c r="I12" s="383"/>
      <c r="J12" s="382">
        <v>0</v>
      </c>
      <c r="K12" s="383"/>
      <c r="L12" s="382">
        <v>0</v>
      </c>
      <c r="M12" s="383"/>
      <c r="N12" s="383">
        <v>1</v>
      </c>
      <c r="O12" s="395"/>
    </row>
    <row r="13" spans="1:17" ht="15" customHeight="1" x14ac:dyDescent="0.15">
      <c r="A13" s="36"/>
      <c r="B13" s="415" t="s">
        <v>68</v>
      </c>
      <c r="C13" s="415"/>
      <c r="D13" s="415"/>
      <c r="E13" s="416"/>
      <c r="F13" s="383">
        <v>0</v>
      </c>
      <c r="G13" s="383"/>
      <c r="H13" s="383">
        <v>0</v>
      </c>
      <c r="I13" s="383"/>
      <c r="J13" s="382">
        <v>0</v>
      </c>
      <c r="K13" s="383"/>
      <c r="L13" s="382">
        <v>0</v>
      </c>
      <c r="M13" s="383"/>
      <c r="N13" s="383">
        <v>0</v>
      </c>
      <c r="O13" s="395"/>
    </row>
    <row r="14" spans="1:17" ht="15" customHeight="1" x14ac:dyDescent="0.15">
      <c r="A14" s="36"/>
      <c r="B14" s="415" t="s">
        <v>69</v>
      </c>
      <c r="C14" s="415"/>
      <c r="D14" s="415"/>
      <c r="E14" s="416"/>
      <c r="F14" s="383">
        <v>2</v>
      </c>
      <c r="G14" s="383"/>
      <c r="H14" s="383">
        <v>0</v>
      </c>
      <c r="I14" s="383"/>
      <c r="J14" s="382">
        <v>2</v>
      </c>
      <c r="K14" s="383"/>
      <c r="L14" s="382">
        <v>0</v>
      </c>
      <c r="M14" s="383"/>
      <c r="N14" s="383">
        <v>2</v>
      </c>
      <c r="O14" s="395"/>
    </row>
    <row r="15" spans="1:17" ht="15" customHeight="1" x14ac:dyDescent="0.15">
      <c r="A15" s="36"/>
      <c r="B15" s="415" t="s">
        <v>70</v>
      </c>
      <c r="C15" s="415"/>
      <c r="D15" s="415"/>
      <c r="E15" s="416"/>
      <c r="F15" s="383">
        <v>2</v>
      </c>
      <c r="G15" s="383"/>
      <c r="H15" s="383">
        <v>2</v>
      </c>
      <c r="I15" s="383"/>
      <c r="J15" s="382">
        <v>0</v>
      </c>
      <c r="K15" s="383"/>
      <c r="L15" s="382">
        <v>1</v>
      </c>
      <c r="M15" s="383"/>
      <c r="N15" s="383">
        <v>0</v>
      </c>
      <c r="O15" s="395"/>
    </row>
    <row r="16" spans="1:17" ht="15" customHeight="1" x14ac:dyDescent="0.15">
      <c r="A16" s="36"/>
      <c r="B16" s="393" t="s">
        <v>71</v>
      </c>
      <c r="C16" s="393"/>
      <c r="D16" s="393"/>
      <c r="E16" s="394"/>
      <c r="F16" s="383">
        <v>0</v>
      </c>
      <c r="G16" s="383"/>
      <c r="H16" s="383">
        <v>1</v>
      </c>
      <c r="I16" s="383"/>
      <c r="J16" s="382">
        <v>2</v>
      </c>
      <c r="K16" s="383"/>
      <c r="L16" s="382">
        <v>1</v>
      </c>
      <c r="M16" s="383"/>
      <c r="N16" s="383">
        <v>1</v>
      </c>
      <c r="O16" s="395"/>
    </row>
    <row r="17" spans="1:17" ht="15" customHeight="1" x14ac:dyDescent="0.15">
      <c r="A17" s="36"/>
      <c r="B17" s="393" t="s">
        <v>72</v>
      </c>
      <c r="C17" s="393"/>
      <c r="D17" s="393"/>
      <c r="E17" s="394"/>
      <c r="F17" s="383">
        <v>2</v>
      </c>
      <c r="G17" s="383"/>
      <c r="H17" s="383">
        <v>0</v>
      </c>
      <c r="I17" s="383"/>
      <c r="J17" s="382">
        <v>1</v>
      </c>
      <c r="K17" s="383"/>
      <c r="L17" s="382">
        <v>0</v>
      </c>
      <c r="M17" s="383"/>
      <c r="N17" s="383">
        <v>1</v>
      </c>
      <c r="O17" s="395"/>
    </row>
    <row r="18" spans="1:17" ht="15" customHeight="1" x14ac:dyDescent="0.15">
      <c r="A18" s="36"/>
      <c r="B18" s="393" t="s">
        <v>73</v>
      </c>
      <c r="C18" s="393"/>
      <c r="D18" s="393"/>
      <c r="E18" s="394"/>
      <c r="F18" s="383">
        <v>0</v>
      </c>
      <c r="G18" s="383"/>
      <c r="H18" s="383">
        <v>1</v>
      </c>
      <c r="I18" s="383"/>
      <c r="J18" s="382">
        <v>1</v>
      </c>
      <c r="K18" s="383"/>
      <c r="L18" s="382">
        <v>0</v>
      </c>
      <c r="M18" s="383"/>
      <c r="N18" s="383">
        <v>1</v>
      </c>
      <c r="O18" s="395"/>
    </row>
    <row r="19" spans="1:17" ht="15" customHeight="1" x14ac:dyDescent="0.15">
      <c r="A19" s="36"/>
      <c r="B19" s="393" t="s">
        <v>74</v>
      </c>
      <c r="C19" s="393"/>
      <c r="D19" s="393"/>
      <c r="E19" s="394"/>
      <c r="F19" s="383">
        <v>0</v>
      </c>
      <c r="G19" s="383"/>
      <c r="H19" s="383">
        <v>0</v>
      </c>
      <c r="I19" s="383"/>
      <c r="J19" s="382">
        <v>1</v>
      </c>
      <c r="K19" s="383"/>
      <c r="L19" s="382">
        <v>1</v>
      </c>
      <c r="M19" s="383"/>
      <c r="N19" s="383">
        <v>2</v>
      </c>
      <c r="O19" s="395"/>
    </row>
    <row r="20" spans="1:17" ht="15" customHeight="1" x14ac:dyDescent="0.15">
      <c r="A20" s="36"/>
      <c r="B20" s="393" t="s">
        <v>75</v>
      </c>
      <c r="C20" s="393"/>
      <c r="D20" s="393"/>
      <c r="E20" s="394"/>
      <c r="F20" s="383">
        <v>2</v>
      </c>
      <c r="G20" s="383"/>
      <c r="H20" s="383">
        <v>1</v>
      </c>
      <c r="I20" s="383"/>
      <c r="J20" s="382">
        <v>0</v>
      </c>
      <c r="K20" s="383"/>
      <c r="L20" s="382">
        <v>1</v>
      </c>
      <c r="M20" s="383"/>
      <c r="N20" s="383">
        <v>4</v>
      </c>
      <c r="O20" s="395"/>
    </row>
    <row r="21" spans="1:17" ht="15" customHeight="1" x14ac:dyDescent="0.15">
      <c r="A21" s="36"/>
      <c r="B21" s="393" t="s">
        <v>76</v>
      </c>
      <c r="C21" s="393"/>
      <c r="D21" s="393"/>
      <c r="E21" s="394"/>
      <c r="F21" s="383">
        <v>2</v>
      </c>
      <c r="G21" s="383"/>
      <c r="H21" s="383">
        <v>2</v>
      </c>
      <c r="I21" s="383"/>
      <c r="J21" s="382">
        <v>1</v>
      </c>
      <c r="K21" s="383"/>
      <c r="L21" s="382">
        <v>0</v>
      </c>
      <c r="M21" s="383"/>
      <c r="N21" s="383">
        <v>0</v>
      </c>
      <c r="O21" s="395"/>
    </row>
    <row r="22" spans="1:17" ht="15" customHeight="1" x14ac:dyDescent="0.15">
      <c r="A22" s="36"/>
      <c r="B22" s="393" t="s">
        <v>77</v>
      </c>
      <c r="C22" s="393"/>
      <c r="D22" s="393"/>
      <c r="E22" s="394"/>
      <c r="F22" s="383">
        <v>0</v>
      </c>
      <c r="G22" s="383"/>
      <c r="H22" s="383">
        <v>0</v>
      </c>
      <c r="I22" s="383"/>
      <c r="J22" s="382">
        <v>0</v>
      </c>
      <c r="K22" s="383"/>
      <c r="L22" s="382">
        <v>2</v>
      </c>
      <c r="M22" s="383"/>
      <c r="N22" s="383">
        <v>0</v>
      </c>
      <c r="O22" s="395"/>
    </row>
    <row r="23" spans="1:17" ht="15" customHeight="1" x14ac:dyDescent="0.15">
      <c r="A23" s="36"/>
      <c r="B23" s="393" t="s">
        <v>78</v>
      </c>
      <c r="C23" s="393"/>
      <c r="D23" s="393"/>
      <c r="E23" s="394"/>
      <c r="F23" s="383">
        <v>0</v>
      </c>
      <c r="G23" s="383"/>
      <c r="H23" s="383">
        <v>0</v>
      </c>
      <c r="I23" s="383"/>
      <c r="J23" s="382">
        <v>0</v>
      </c>
      <c r="K23" s="383"/>
      <c r="L23" s="382">
        <v>1</v>
      </c>
      <c r="M23" s="383"/>
      <c r="N23" s="383">
        <v>1</v>
      </c>
      <c r="O23" s="395"/>
    </row>
    <row r="24" spans="1:17" ht="15" customHeight="1" thickBot="1" x14ac:dyDescent="0.2">
      <c r="A24" s="37"/>
      <c r="B24" s="417" t="s">
        <v>252</v>
      </c>
      <c r="C24" s="417"/>
      <c r="D24" s="417"/>
      <c r="E24" s="418"/>
      <c r="F24" s="396">
        <v>0</v>
      </c>
      <c r="G24" s="396"/>
      <c r="H24" s="396">
        <v>0</v>
      </c>
      <c r="I24" s="396"/>
      <c r="J24" s="396">
        <v>1</v>
      </c>
      <c r="K24" s="396"/>
      <c r="L24" s="396">
        <v>1</v>
      </c>
      <c r="M24" s="396"/>
      <c r="N24" s="396">
        <v>0</v>
      </c>
      <c r="O24" s="397"/>
    </row>
    <row r="25" spans="1:17" ht="15" customHeight="1" x14ac:dyDescent="0.15">
      <c r="A25" s="16"/>
      <c r="B25" s="16"/>
      <c r="C25" s="16"/>
      <c r="F25" s="16"/>
      <c r="G25" s="16"/>
      <c r="H25" s="16"/>
      <c r="J25" s="16"/>
      <c r="K25" s="16"/>
      <c r="L25" s="16"/>
      <c r="M25" s="16"/>
      <c r="N25" s="16"/>
      <c r="O25" s="17" t="s">
        <v>40</v>
      </c>
      <c r="P25" s="17"/>
      <c r="Q25" s="17"/>
    </row>
    <row r="26" spans="1:17" ht="15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5" customHeight="1" thickBot="1" x14ac:dyDescent="0.2">
      <c r="A27" s="32" t="s">
        <v>294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4"/>
      <c r="N27" s="35"/>
      <c r="O27" s="35" t="s">
        <v>6</v>
      </c>
      <c r="P27" s="17"/>
      <c r="Q27" s="17"/>
    </row>
    <row r="28" spans="1:17" ht="30" customHeight="1" x14ac:dyDescent="0.15">
      <c r="A28" s="386" t="s">
        <v>168</v>
      </c>
      <c r="B28" s="387"/>
      <c r="C28" s="387"/>
      <c r="D28" s="387"/>
      <c r="E28" s="388"/>
      <c r="F28" s="385" t="s">
        <v>250</v>
      </c>
      <c r="G28" s="384"/>
      <c r="H28" s="385" t="s">
        <v>246</v>
      </c>
      <c r="I28" s="384"/>
      <c r="J28" s="389" t="s">
        <v>249</v>
      </c>
      <c r="K28" s="384"/>
      <c r="L28" s="384" t="s">
        <v>262</v>
      </c>
      <c r="M28" s="385"/>
      <c r="N28" s="375" t="s">
        <v>314</v>
      </c>
      <c r="O28" s="376"/>
    </row>
    <row r="29" spans="1:17" ht="20.100000000000001" customHeight="1" x14ac:dyDescent="0.15">
      <c r="A29" s="390" t="s">
        <v>192</v>
      </c>
      <c r="B29" s="391"/>
      <c r="C29" s="391"/>
      <c r="D29" s="391"/>
      <c r="E29" s="392"/>
      <c r="F29" s="401">
        <v>20</v>
      </c>
      <c r="G29" s="401"/>
      <c r="H29" s="402">
        <v>20</v>
      </c>
      <c r="I29" s="402"/>
      <c r="J29" s="401">
        <v>26</v>
      </c>
      <c r="K29" s="401"/>
      <c r="L29" s="401">
        <v>24</v>
      </c>
      <c r="M29" s="401"/>
      <c r="N29" s="403">
        <v>18</v>
      </c>
      <c r="O29" s="403"/>
    </row>
    <row r="30" spans="1:17" ht="15" customHeight="1" x14ac:dyDescent="0.15">
      <c r="A30" s="36"/>
      <c r="B30" s="427" t="s">
        <v>193</v>
      </c>
      <c r="C30" s="427"/>
      <c r="D30" s="427"/>
      <c r="E30" s="428"/>
      <c r="F30" s="383">
        <v>3</v>
      </c>
      <c r="G30" s="383"/>
      <c r="H30" s="399">
        <v>0</v>
      </c>
      <c r="I30" s="399"/>
      <c r="J30" s="398">
        <v>1</v>
      </c>
      <c r="K30" s="399"/>
      <c r="L30" s="398">
        <v>2</v>
      </c>
      <c r="M30" s="399"/>
      <c r="N30" s="399">
        <v>1</v>
      </c>
      <c r="O30" s="400"/>
    </row>
    <row r="31" spans="1:17" ht="15" customHeight="1" x14ac:dyDescent="0.15">
      <c r="A31" s="36"/>
      <c r="B31" s="427" t="s">
        <v>194</v>
      </c>
      <c r="C31" s="427"/>
      <c r="D31" s="427"/>
      <c r="E31" s="428"/>
      <c r="F31" s="383">
        <v>1</v>
      </c>
      <c r="G31" s="383"/>
      <c r="H31" s="399">
        <v>0</v>
      </c>
      <c r="I31" s="399"/>
      <c r="J31" s="398">
        <v>1</v>
      </c>
      <c r="K31" s="399"/>
      <c r="L31" s="398">
        <v>1</v>
      </c>
      <c r="M31" s="399"/>
      <c r="N31" s="399">
        <v>0</v>
      </c>
      <c r="O31" s="400"/>
    </row>
    <row r="32" spans="1:17" ht="15" customHeight="1" x14ac:dyDescent="0.15">
      <c r="A32" s="36"/>
      <c r="B32" s="427" t="s">
        <v>195</v>
      </c>
      <c r="C32" s="427"/>
      <c r="D32" s="427"/>
      <c r="E32" s="428"/>
      <c r="F32" s="383">
        <v>0</v>
      </c>
      <c r="G32" s="383"/>
      <c r="H32" s="399">
        <v>2</v>
      </c>
      <c r="I32" s="399"/>
      <c r="J32" s="398">
        <v>0</v>
      </c>
      <c r="K32" s="399"/>
      <c r="L32" s="398">
        <v>1</v>
      </c>
      <c r="M32" s="399"/>
      <c r="N32" s="399">
        <v>2</v>
      </c>
      <c r="O32" s="400"/>
    </row>
    <row r="33" spans="1:17" ht="15" customHeight="1" x14ac:dyDescent="0.15">
      <c r="A33" s="36"/>
      <c r="B33" s="427" t="s">
        <v>196</v>
      </c>
      <c r="C33" s="427"/>
      <c r="D33" s="427"/>
      <c r="E33" s="428"/>
      <c r="F33" s="383">
        <v>0</v>
      </c>
      <c r="G33" s="383"/>
      <c r="H33" s="399">
        <v>1</v>
      </c>
      <c r="I33" s="399"/>
      <c r="J33" s="398">
        <v>1</v>
      </c>
      <c r="K33" s="399"/>
      <c r="L33" s="398">
        <v>3</v>
      </c>
      <c r="M33" s="399"/>
      <c r="N33" s="399">
        <v>0</v>
      </c>
      <c r="O33" s="400"/>
    </row>
    <row r="34" spans="1:17" ht="15" customHeight="1" x14ac:dyDescent="0.15">
      <c r="A34" s="36"/>
      <c r="B34" s="427" t="s">
        <v>197</v>
      </c>
      <c r="C34" s="427"/>
      <c r="D34" s="427"/>
      <c r="E34" s="428"/>
      <c r="F34" s="383">
        <v>1</v>
      </c>
      <c r="G34" s="383"/>
      <c r="H34" s="399">
        <v>1</v>
      </c>
      <c r="I34" s="399"/>
      <c r="J34" s="398">
        <v>1</v>
      </c>
      <c r="K34" s="399"/>
      <c r="L34" s="398">
        <v>2</v>
      </c>
      <c r="M34" s="399"/>
      <c r="N34" s="399">
        <v>3</v>
      </c>
      <c r="O34" s="400"/>
    </row>
    <row r="35" spans="1:17" ht="15" customHeight="1" x14ac:dyDescent="0.15">
      <c r="A35" s="36"/>
      <c r="B35" s="427" t="s">
        <v>198</v>
      </c>
      <c r="C35" s="427"/>
      <c r="D35" s="427"/>
      <c r="E35" s="428"/>
      <c r="F35" s="383">
        <v>1</v>
      </c>
      <c r="G35" s="383"/>
      <c r="H35" s="404">
        <v>2</v>
      </c>
      <c r="I35" s="404"/>
      <c r="J35" s="405">
        <v>7</v>
      </c>
      <c r="K35" s="404"/>
      <c r="L35" s="405">
        <v>3</v>
      </c>
      <c r="M35" s="404"/>
      <c r="N35" s="399">
        <v>0</v>
      </c>
      <c r="O35" s="400"/>
    </row>
    <row r="36" spans="1:17" ht="15" customHeight="1" x14ac:dyDescent="0.15">
      <c r="A36" s="36"/>
      <c r="B36" s="427" t="s">
        <v>199</v>
      </c>
      <c r="C36" s="427"/>
      <c r="D36" s="427"/>
      <c r="E36" s="428"/>
      <c r="F36" s="383">
        <v>2</v>
      </c>
      <c r="G36" s="383"/>
      <c r="H36" s="404">
        <v>2</v>
      </c>
      <c r="I36" s="404"/>
      <c r="J36" s="405">
        <v>4</v>
      </c>
      <c r="K36" s="404"/>
      <c r="L36" s="405">
        <v>2</v>
      </c>
      <c r="M36" s="404"/>
      <c r="N36" s="404">
        <v>3</v>
      </c>
      <c r="O36" s="406"/>
    </row>
    <row r="37" spans="1:17" ht="15" customHeight="1" x14ac:dyDescent="0.15">
      <c r="A37" s="36"/>
      <c r="B37" s="427" t="s">
        <v>200</v>
      </c>
      <c r="C37" s="427"/>
      <c r="D37" s="427"/>
      <c r="E37" s="428"/>
      <c r="F37" s="383">
        <v>3</v>
      </c>
      <c r="G37" s="383"/>
      <c r="H37" s="404">
        <v>5</v>
      </c>
      <c r="I37" s="404"/>
      <c r="J37" s="405">
        <v>1</v>
      </c>
      <c r="K37" s="404"/>
      <c r="L37" s="405">
        <v>2</v>
      </c>
      <c r="M37" s="404"/>
      <c r="N37" s="404">
        <v>1</v>
      </c>
      <c r="O37" s="406"/>
    </row>
    <row r="38" spans="1:17" ht="15" customHeight="1" x14ac:dyDescent="0.15">
      <c r="A38" s="36"/>
      <c r="B38" s="427" t="s">
        <v>201</v>
      </c>
      <c r="C38" s="427"/>
      <c r="D38" s="427"/>
      <c r="E38" s="428"/>
      <c r="F38" s="383">
        <v>4</v>
      </c>
      <c r="G38" s="383"/>
      <c r="H38" s="404">
        <v>2</v>
      </c>
      <c r="I38" s="404"/>
      <c r="J38" s="405">
        <v>2</v>
      </c>
      <c r="K38" s="404"/>
      <c r="L38" s="405">
        <v>3</v>
      </c>
      <c r="M38" s="404"/>
      <c r="N38" s="404">
        <v>4</v>
      </c>
      <c r="O38" s="406"/>
    </row>
    <row r="39" spans="1:17" ht="15" customHeight="1" x14ac:dyDescent="0.15">
      <c r="A39" s="36"/>
      <c r="B39" s="427" t="s">
        <v>202</v>
      </c>
      <c r="C39" s="427"/>
      <c r="D39" s="427"/>
      <c r="E39" s="428"/>
      <c r="F39" s="383">
        <v>2</v>
      </c>
      <c r="G39" s="383"/>
      <c r="H39" s="404">
        <v>4</v>
      </c>
      <c r="I39" s="404"/>
      <c r="J39" s="405">
        <v>4</v>
      </c>
      <c r="K39" s="404"/>
      <c r="L39" s="405">
        <v>1</v>
      </c>
      <c r="M39" s="404"/>
      <c r="N39" s="404">
        <v>2</v>
      </c>
      <c r="O39" s="406"/>
    </row>
    <row r="40" spans="1:17" ht="15" customHeight="1" x14ac:dyDescent="0.15">
      <c r="A40" s="36"/>
      <c r="B40" s="427" t="s">
        <v>203</v>
      </c>
      <c r="C40" s="427"/>
      <c r="D40" s="427"/>
      <c r="E40" s="428"/>
      <c r="F40" s="383">
        <v>2</v>
      </c>
      <c r="G40" s="383"/>
      <c r="H40" s="404">
        <v>1</v>
      </c>
      <c r="I40" s="404"/>
      <c r="J40" s="405">
        <v>3</v>
      </c>
      <c r="K40" s="404"/>
      <c r="L40" s="405">
        <v>1</v>
      </c>
      <c r="M40" s="404"/>
      <c r="N40" s="404">
        <v>1</v>
      </c>
      <c r="O40" s="406"/>
    </row>
    <row r="41" spans="1:17" ht="15" customHeight="1" thickBot="1" x14ac:dyDescent="0.2">
      <c r="A41" s="38"/>
      <c r="B41" s="425" t="s">
        <v>204</v>
      </c>
      <c r="C41" s="425"/>
      <c r="D41" s="425"/>
      <c r="E41" s="426"/>
      <c r="F41" s="396">
        <v>1</v>
      </c>
      <c r="G41" s="396"/>
      <c r="H41" s="413">
        <v>0</v>
      </c>
      <c r="I41" s="413"/>
      <c r="J41" s="413">
        <v>1</v>
      </c>
      <c r="K41" s="413"/>
      <c r="L41" s="413">
        <v>3</v>
      </c>
      <c r="M41" s="413"/>
      <c r="N41" s="413">
        <v>1</v>
      </c>
      <c r="O41" s="414"/>
    </row>
    <row r="42" spans="1:17" ht="15" customHeight="1" x14ac:dyDescent="0.15">
      <c r="A42" s="16"/>
      <c r="B42" s="16"/>
      <c r="C42" s="16"/>
      <c r="F42" s="16"/>
      <c r="G42" s="16"/>
      <c r="H42" s="16"/>
      <c r="I42" s="16"/>
      <c r="J42" s="16"/>
      <c r="K42" s="16"/>
      <c r="L42" s="16"/>
      <c r="M42" s="16"/>
      <c r="N42" s="16"/>
      <c r="O42" s="17" t="s">
        <v>40</v>
      </c>
      <c r="P42" s="17"/>
      <c r="Q42" s="17"/>
    </row>
    <row r="43" spans="1:17" ht="15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17" ht="15" customHeight="1" thickBot="1" x14ac:dyDescent="0.2">
      <c r="A44" s="32" t="s">
        <v>295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5" t="s">
        <v>8</v>
      </c>
      <c r="P44" s="17"/>
      <c r="Q44" s="17"/>
    </row>
    <row r="45" spans="1:17" ht="6" customHeight="1" x14ac:dyDescent="0.15">
      <c r="A45" s="421" t="s">
        <v>79</v>
      </c>
      <c r="B45" s="422"/>
      <c r="C45" s="419" t="s">
        <v>80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70"/>
      <c r="P45" s="20"/>
      <c r="Q45" s="20"/>
    </row>
    <row r="46" spans="1:17" ht="30" customHeight="1" x14ac:dyDescent="0.15">
      <c r="A46" s="423"/>
      <c r="B46" s="424"/>
      <c r="C46" s="420"/>
      <c r="D46" s="71" t="s">
        <v>281</v>
      </c>
      <c r="E46" s="71" t="s">
        <v>282</v>
      </c>
      <c r="F46" s="71" t="s">
        <v>283</v>
      </c>
      <c r="G46" s="71" t="s">
        <v>284</v>
      </c>
      <c r="H46" s="71" t="s">
        <v>285</v>
      </c>
      <c r="I46" s="71" t="s">
        <v>286</v>
      </c>
      <c r="J46" s="71" t="s">
        <v>287</v>
      </c>
      <c r="K46" s="71" t="s">
        <v>288</v>
      </c>
      <c r="L46" s="71" t="s">
        <v>289</v>
      </c>
      <c r="M46" s="71" t="s">
        <v>37</v>
      </c>
      <c r="N46" s="71" t="s">
        <v>38</v>
      </c>
      <c r="O46" s="72" t="s">
        <v>39</v>
      </c>
      <c r="P46" s="20"/>
      <c r="Q46" s="20"/>
    </row>
    <row r="47" spans="1:17" ht="15" customHeight="1" x14ac:dyDescent="0.15">
      <c r="A47" s="411" t="s">
        <v>313</v>
      </c>
      <c r="B47" s="412"/>
      <c r="C47" s="169">
        <v>225</v>
      </c>
      <c r="D47" s="170">
        <v>23</v>
      </c>
      <c r="E47" s="170">
        <v>3</v>
      </c>
      <c r="F47" s="170">
        <v>41</v>
      </c>
      <c r="G47" s="170">
        <v>65</v>
      </c>
      <c r="H47" s="170">
        <v>0</v>
      </c>
      <c r="I47" s="170">
        <v>0</v>
      </c>
      <c r="J47" s="170">
        <v>0</v>
      </c>
      <c r="K47" s="170">
        <v>5</v>
      </c>
      <c r="L47" s="170">
        <v>40</v>
      </c>
      <c r="M47" s="170">
        <v>3</v>
      </c>
      <c r="N47" s="170">
        <v>21</v>
      </c>
      <c r="O47" s="171">
        <v>24</v>
      </c>
      <c r="P47" s="23"/>
      <c r="Q47" s="23"/>
    </row>
    <row r="48" spans="1:17" ht="15" customHeight="1" x14ac:dyDescent="0.15">
      <c r="A48" s="409" t="s">
        <v>246</v>
      </c>
      <c r="B48" s="410"/>
      <c r="C48" s="172">
        <v>231</v>
      </c>
      <c r="D48" s="173">
        <v>0</v>
      </c>
      <c r="E48" s="173">
        <v>32</v>
      </c>
      <c r="F48" s="173">
        <v>43</v>
      </c>
      <c r="G48" s="173">
        <v>0</v>
      </c>
      <c r="H48" s="173">
        <v>6</v>
      </c>
      <c r="I48" s="173">
        <v>18</v>
      </c>
      <c r="J48" s="173">
        <v>0</v>
      </c>
      <c r="K48" s="173">
        <v>8</v>
      </c>
      <c r="L48" s="173">
        <v>87</v>
      </c>
      <c r="M48" s="173">
        <v>6</v>
      </c>
      <c r="N48" s="173">
        <v>31</v>
      </c>
      <c r="O48" s="174">
        <v>0</v>
      </c>
      <c r="P48" s="23"/>
      <c r="Q48" s="23"/>
    </row>
    <row r="49" spans="1:17" ht="15" customHeight="1" x14ac:dyDescent="0.15">
      <c r="A49" s="409">
        <v>2</v>
      </c>
      <c r="B49" s="410"/>
      <c r="C49" s="172">
        <v>307</v>
      </c>
      <c r="D49" s="173">
        <v>78</v>
      </c>
      <c r="E49" s="173">
        <v>20</v>
      </c>
      <c r="F49" s="173">
        <v>6</v>
      </c>
      <c r="G49" s="173">
        <v>28</v>
      </c>
      <c r="H49" s="173">
        <v>0</v>
      </c>
      <c r="I49" s="173">
        <v>0</v>
      </c>
      <c r="J49" s="173">
        <v>66</v>
      </c>
      <c r="K49" s="173">
        <v>0</v>
      </c>
      <c r="L49" s="173">
        <v>11</v>
      </c>
      <c r="M49" s="173">
        <v>32</v>
      </c>
      <c r="N49" s="173">
        <v>44</v>
      </c>
      <c r="O49" s="174">
        <v>22</v>
      </c>
      <c r="P49" s="23"/>
      <c r="Q49" s="23"/>
    </row>
    <row r="50" spans="1:17" ht="15" customHeight="1" x14ac:dyDescent="0.15">
      <c r="A50" s="409">
        <v>3</v>
      </c>
      <c r="B50" s="410"/>
      <c r="C50" s="172">
        <v>260</v>
      </c>
      <c r="D50" s="173">
        <v>36</v>
      </c>
      <c r="E50" s="173">
        <v>0</v>
      </c>
      <c r="F50" s="173">
        <v>8</v>
      </c>
      <c r="G50" s="173">
        <v>49</v>
      </c>
      <c r="H50" s="173">
        <v>38</v>
      </c>
      <c r="I50" s="173">
        <v>0</v>
      </c>
      <c r="J50" s="173">
        <v>17</v>
      </c>
      <c r="K50" s="173">
        <v>0</v>
      </c>
      <c r="L50" s="173">
        <v>6</v>
      </c>
      <c r="M50" s="173">
        <v>17</v>
      </c>
      <c r="N50" s="173">
        <v>22</v>
      </c>
      <c r="O50" s="174">
        <v>67</v>
      </c>
      <c r="P50" s="23"/>
      <c r="Q50" s="23"/>
    </row>
    <row r="51" spans="1:17" ht="15" customHeight="1" thickBot="1" x14ac:dyDescent="0.2">
      <c r="A51" s="407">
        <v>4</v>
      </c>
      <c r="B51" s="408"/>
      <c r="C51" s="86">
        <v>230</v>
      </c>
      <c r="D51" s="175">
        <v>40</v>
      </c>
      <c r="E51" s="175">
        <v>62</v>
      </c>
      <c r="F51" s="175">
        <v>6</v>
      </c>
      <c r="G51" s="175">
        <v>0</v>
      </c>
      <c r="H51" s="175">
        <v>26</v>
      </c>
      <c r="I51" s="175">
        <v>20</v>
      </c>
      <c r="J51" s="175">
        <v>14</v>
      </c>
      <c r="K51" s="175">
        <v>0</v>
      </c>
      <c r="L51" s="175">
        <v>21</v>
      </c>
      <c r="M51" s="175">
        <v>20</v>
      </c>
      <c r="N51" s="175">
        <v>16</v>
      </c>
      <c r="O51" s="176">
        <v>5</v>
      </c>
      <c r="P51" s="23"/>
      <c r="Q51" s="23"/>
    </row>
    <row r="52" spans="1:17" ht="15" customHeight="1" x14ac:dyDescent="0.15">
      <c r="A52" s="39"/>
      <c r="B52" s="39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 t="s">
        <v>40</v>
      </c>
      <c r="O52" s="16"/>
      <c r="P52" s="16"/>
      <c r="Q52" s="16"/>
    </row>
    <row r="53" spans="1:17" ht="15.95" customHeight="1" x14ac:dyDescent="0.15">
      <c r="A53" s="29"/>
      <c r="B53" s="29"/>
    </row>
  </sheetData>
  <sheetProtection sheet="1"/>
  <mergeCells count="229">
    <mergeCell ref="C45:C46"/>
    <mergeCell ref="A45:B46"/>
    <mergeCell ref="B6:E6"/>
    <mergeCell ref="B41:E41"/>
    <mergeCell ref="B40:E40"/>
    <mergeCell ref="B39:E39"/>
    <mergeCell ref="B38:E38"/>
    <mergeCell ref="B5:E5"/>
    <mergeCell ref="B10:E10"/>
    <mergeCell ref="B13:E13"/>
    <mergeCell ref="B12:E12"/>
    <mergeCell ref="B11:E11"/>
    <mergeCell ref="B7:E7"/>
    <mergeCell ref="B37:E37"/>
    <mergeCell ref="B36:E36"/>
    <mergeCell ref="B17:E17"/>
    <mergeCell ref="B32:E32"/>
    <mergeCell ref="B34:E34"/>
    <mergeCell ref="B33:E33"/>
    <mergeCell ref="B30:E30"/>
    <mergeCell ref="B35:E35"/>
    <mergeCell ref="B31:E31"/>
    <mergeCell ref="B21:E21"/>
    <mergeCell ref="B9:E9"/>
    <mergeCell ref="B8:E8"/>
    <mergeCell ref="B20:E20"/>
    <mergeCell ref="B19:E19"/>
    <mergeCell ref="B18:E18"/>
    <mergeCell ref="B16:E16"/>
    <mergeCell ref="A29:E29"/>
    <mergeCell ref="B23:E23"/>
    <mergeCell ref="B22:E22"/>
    <mergeCell ref="A28:E28"/>
    <mergeCell ref="B15:E15"/>
    <mergeCell ref="B14:E14"/>
    <mergeCell ref="B24:E24"/>
    <mergeCell ref="F40:G40"/>
    <mergeCell ref="H40:I40"/>
    <mergeCell ref="J40:K40"/>
    <mergeCell ref="L40:M40"/>
    <mergeCell ref="N38:O38"/>
    <mergeCell ref="A51:B51"/>
    <mergeCell ref="A50:B50"/>
    <mergeCell ref="A49:B49"/>
    <mergeCell ref="A48:B48"/>
    <mergeCell ref="A47:B47"/>
    <mergeCell ref="N41:O41"/>
    <mergeCell ref="F39:G39"/>
    <mergeCell ref="H39:I39"/>
    <mergeCell ref="J39:K39"/>
    <mergeCell ref="L39:M39"/>
    <mergeCell ref="N39:O39"/>
    <mergeCell ref="F41:G41"/>
    <mergeCell ref="H41:I41"/>
    <mergeCell ref="J41:K41"/>
    <mergeCell ref="L41:M41"/>
    <mergeCell ref="N40:O40"/>
    <mergeCell ref="F38:G38"/>
    <mergeCell ref="H38:I38"/>
    <mergeCell ref="J38:K38"/>
    <mergeCell ref="L38:M38"/>
    <mergeCell ref="N36:O36"/>
    <mergeCell ref="F37:G37"/>
    <mergeCell ref="H37:I37"/>
    <mergeCell ref="J37:K37"/>
    <mergeCell ref="L37:M37"/>
    <mergeCell ref="N37:O37"/>
    <mergeCell ref="F36:G36"/>
    <mergeCell ref="H36:I36"/>
    <mergeCell ref="J36:K36"/>
    <mergeCell ref="L36:M36"/>
    <mergeCell ref="N34:O34"/>
    <mergeCell ref="F35:G35"/>
    <mergeCell ref="H35:I35"/>
    <mergeCell ref="J35:K35"/>
    <mergeCell ref="L35:M35"/>
    <mergeCell ref="N35:O35"/>
    <mergeCell ref="N31:O31"/>
    <mergeCell ref="F34:G34"/>
    <mergeCell ref="H34:I34"/>
    <mergeCell ref="J34:K34"/>
    <mergeCell ref="L34:M34"/>
    <mergeCell ref="N32:O32"/>
    <mergeCell ref="F33:G33"/>
    <mergeCell ref="H33:I33"/>
    <mergeCell ref="J33:K33"/>
    <mergeCell ref="L33:M33"/>
    <mergeCell ref="N33:O33"/>
    <mergeCell ref="F32:G32"/>
    <mergeCell ref="H32:I32"/>
    <mergeCell ref="J32:K32"/>
    <mergeCell ref="L32:M32"/>
    <mergeCell ref="F31:G31"/>
    <mergeCell ref="H31:I31"/>
    <mergeCell ref="J31:K31"/>
    <mergeCell ref="L31:M31"/>
    <mergeCell ref="N30:O30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F23:G23"/>
    <mergeCell ref="H23:I23"/>
    <mergeCell ref="J23:K23"/>
    <mergeCell ref="L23:M23"/>
    <mergeCell ref="N23:O23"/>
    <mergeCell ref="F22:G22"/>
    <mergeCell ref="H22:I22"/>
    <mergeCell ref="J22:K22"/>
    <mergeCell ref="N28:O28"/>
    <mergeCell ref="L28:M28"/>
    <mergeCell ref="F28:G28"/>
    <mergeCell ref="H28:I28"/>
    <mergeCell ref="J28:K28"/>
    <mergeCell ref="F24:G24"/>
    <mergeCell ref="H24:I24"/>
    <mergeCell ref="J24:K24"/>
    <mergeCell ref="L24:M24"/>
    <mergeCell ref="N24:O24"/>
    <mergeCell ref="F21:G21"/>
    <mergeCell ref="H21:I21"/>
    <mergeCell ref="J21:K21"/>
    <mergeCell ref="L21:M21"/>
    <mergeCell ref="N21:O21"/>
    <mergeCell ref="F20:G20"/>
    <mergeCell ref="H20:I20"/>
    <mergeCell ref="J20:K20"/>
    <mergeCell ref="L22:M22"/>
    <mergeCell ref="N22:O22"/>
    <mergeCell ref="F19:G19"/>
    <mergeCell ref="H19:I19"/>
    <mergeCell ref="J19:K19"/>
    <mergeCell ref="L19:M19"/>
    <mergeCell ref="N19:O19"/>
    <mergeCell ref="F18:G18"/>
    <mergeCell ref="H18:I18"/>
    <mergeCell ref="J18:K18"/>
    <mergeCell ref="L20:M20"/>
    <mergeCell ref="N20:O20"/>
    <mergeCell ref="F17:G17"/>
    <mergeCell ref="H17:I17"/>
    <mergeCell ref="J17:K17"/>
    <mergeCell ref="L17:M17"/>
    <mergeCell ref="N17:O17"/>
    <mergeCell ref="F16:G16"/>
    <mergeCell ref="H16:I16"/>
    <mergeCell ref="J16:K16"/>
    <mergeCell ref="L18:M18"/>
    <mergeCell ref="N18:O18"/>
    <mergeCell ref="F15:G15"/>
    <mergeCell ref="H15:I15"/>
    <mergeCell ref="J15:K15"/>
    <mergeCell ref="L15:M15"/>
    <mergeCell ref="N15:O15"/>
    <mergeCell ref="F14:G14"/>
    <mergeCell ref="H14:I14"/>
    <mergeCell ref="J14:K14"/>
    <mergeCell ref="L16:M16"/>
    <mergeCell ref="N16:O16"/>
    <mergeCell ref="F13:G13"/>
    <mergeCell ref="H13:I13"/>
    <mergeCell ref="J13:K13"/>
    <mergeCell ref="L13:M13"/>
    <mergeCell ref="N13:O13"/>
    <mergeCell ref="F12:G12"/>
    <mergeCell ref="H12:I12"/>
    <mergeCell ref="J12:K12"/>
    <mergeCell ref="L14:M14"/>
    <mergeCell ref="N14:O14"/>
    <mergeCell ref="F11:G11"/>
    <mergeCell ref="H11:I11"/>
    <mergeCell ref="J11:K11"/>
    <mergeCell ref="L11:M11"/>
    <mergeCell ref="N11:O11"/>
    <mergeCell ref="F10:G10"/>
    <mergeCell ref="H10:I10"/>
    <mergeCell ref="J10:K10"/>
    <mergeCell ref="L12:M12"/>
    <mergeCell ref="N12:O12"/>
    <mergeCell ref="F9:G9"/>
    <mergeCell ref="H9:I9"/>
    <mergeCell ref="J9:K9"/>
    <mergeCell ref="L9:M9"/>
    <mergeCell ref="N9:O9"/>
    <mergeCell ref="F8:G8"/>
    <mergeCell ref="H8:I8"/>
    <mergeCell ref="J8:K8"/>
    <mergeCell ref="L10:M10"/>
    <mergeCell ref="N10:O10"/>
    <mergeCell ref="F7:G7"/>
    <mergeCell ref="H7:I7"/>
    <mergeCell ref="J7:K7"/>
    <mergeCell ref="L7:M7"/>
    <mergeCell ref="N7:O7"/>
    <mergeCell ref="F6:G6"/>
    <mergeCell ref="H6:I6"/>
    <mergeCell ref="J6:K6"/>
    <mergeCell ref="L8:M8"/>
    <mergeCell ref="N8:O8"/>
    <mergeCell ref="F5:G5"/>
    <mergeCell ref="H5:I5"/>
    <mergeCell ref="J5:K5"/>
    <mergeCell ref="L5:M5"/>
    <mergeCell ref="N5:O5"/>
    <mergeCell ref="F4:G4"/>
    <mergeCell ref="H4:I4"/>
    <mergeCell ref="L6:M6"/>
    <mergeCell ref="N6:O6"/>
    <mergeCell ref="N2:O2"/>
    <mergeCell ref="F3:G3"/>
    <mergeCell ref="H3:I3"/>
    <mergeCell ref="J3:K3"/>
    <mergeCell ref="L3:M3"/>
    <mergeCell ref="N3:O3"/>
    <mergeCell ref="J4:K4"/>
    <mergeCell ref="L2:M2"/>
    <mergeCell ref="A2:E2"/>
    <mergeCell ref="F2:G2"/>
    <mergeCell ref="H2:I2"/>
    <mergeCell ref="J2:K2"/>
    <mergeCell ref="A3:E3"/>
    <mergeCell ref="B4:E4"/>
    <mergeCell ref="L4:M4"/>
    <mergeCell ref="N4:O4"/>
  </mergeCells>
  <phoneticPr fontId="19"/>
  <conditionalFormatting sqref="B3:O24 B29:O41 A47:O51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7" firstPageNumber="126" orientation="portrait" useFirstPageNumber="1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40"/>
  <sheetViews>
    <sheetView view="pageBreakPreview" zoomScaleNormal="100" zoomScaleSheetLayoutView="100" workbookViewId="0">
      <selection activeCell="C8" sqref="C8"/>
    </sheetView>
    <sheetView topLeftCell="A27" workbookViewId="1">
      <selection activeCell="P35" sqref="P35"/>
    </sheetView>
  </sheetViews>
  <sheetFormatPr defaultRowHeight="18.95" customHeight="1" x14ac:dyDescent="0.15"/>
  <cols>
    <col min="1" max="1" width="3" style="16" customWidth="1"/>
    <col min="2" max="2" width="13.7109375" style="16" customWidth="1"/>
    <col min="3" max="3" width="9.28515625" style="16" customWidth="1"/>
    <col min="4" max="6" width="6.7109375" style="16" customWidth="1"/>
    <col min="7" max="7" width="7" style="16" customWidth="1"/>
    <col min="8" max="9" width="6.7109375" style="16" customWidth="1"/>
    <col min="10" max="10" width="7" style="16" customWidth="1"/>
    <col min="11" max="12" width="6.7109375" style="16" customWidth="1"/>
    <col min="13" max="13" width="9.7109375" style="16" bestFit="1" customWidth="1"/>
    <col min="14" max="14" width="7" style="16" customWidth="1"/>
    <col min="15" max="16384" width="9.140625" style="16"/>
  </cols>
  <sheetData>
    <row r="1" spans="1:14" ht="15" customHeight="1" thickBot="1" x14ac:dyDescent="0.2">
      <c r="A1" s="16" t="s">
        <v>296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7" t="s">
        <v>8</v>
      </c>
    </row>
    <row r="2" spans="1:14" ht="6.75" customHeight="1" thickBot="1" x14ac:dyDescent="0.2">
      <c r="A2" s="442" t="s">
        <v>81</v>
      </c>
      <c r="B2" s="443"/>
      <c r="C2" s="430" t="s">
        <v>82</v>
      </c>
      <c r="D2" s="75"/>
      <c r="E2" s="76"/>
      <c r="F2" s="76"/>
      <c r="G2" s="76"/>
      <c r="H2" s="76"/>
      <c r="I2" s="76"/>
      <c r="J2" s="76"/>
      <c r="K2" s="75"/>
      <c r="L2" s="76"/>
      <c r="M2" s="75"/>
      <c r="N2" s="77"/>
    </row>
    <row r="3" spans="1:14" ht="37.5" customHeight="1" x14ac:dyDescent="0.15">
      <c r="A3" s="444"/>
      <c r="B3" s="445"/>
      <c r="C3" s="328"/>
      <c r="D3" s="81" t="s">
        <v>83</v>
      </c>
      <c r="E3" s="73" t="s">
        <v>297</v>
      </c>
      <c r="F3" s="73" t="s">
        <v>298</v>
      </c>
      <c r="G3" s="73" t="s">
        <v>299</v>
      </c>
      <c r="H3" s="73" t="s">
        <v>300</v>
      </c>
      <c r="I3" s="73" t="s">
        <v>301</v>
      </c>
      <c r="J3" s="73" t="s">
        <v>302</v>
      </c>
      <c r="K3" s="81" t="s">
        <v>84</v>
      </c>
      <c r="L3" s="73" t="s">
        <v>303</v>
      </c>
      <c r="M3" s="81" t="s">
        <v>85</v>
      </c>
      <c r="N3" s="78" t="s">
        <v>17</v>
      </c>
    </row>
    <row r="4" spans="1:14" ht="20.100000000000001" customHeight="1" x14ac:dyDescent="0.15">
      <c r="A4" s="449" t="s">
        <v>313</v>
      </c>
      <c r="B4" s="310"/>
      <c r="C4" s="177">
        <v>4588</v>
      </c>
      <c r="D4" s="178">
        <v>1</v>
      </c>
      <c r="E4" s="178">
        <v>7</v>
      </c>
      <c r="F4" s="178">
        <v>1</v>
      </c>
      <c r="G4" s="178">
        <v>336</v>
      </c>
      <c r="H4" s="178">
        <v>27</v>
      </c>
      <c r="I4" s="178">
        <v>38</v>
      </c>
      <c r="J4" s="178">
        <v>616</v>
      </c>
      <c r="K4" s="178">
        <v>28</v>
      </c>
      <c r="L4" s="178">
        <v>25</v>
      </c>
      <c r="M4" s="178">
        <v>3007</v>
      </c>
      <c r="N4" s="179">
        <v>502</v>
      </c>
    </row>
    <row r="5" spans="1:14" ht="20.100000000000001" customHeight="1" x14ac:dyDescent="0.15">
      <c r="A5" s="448" t="s">
        <v>247</v>
      </c>
      <c r="B5" s="317"/>
      <c r="C5" s="180">
        <v>4781</v>
      </c>
      <c r="D5" s="178">
        <v>4</v>
      </c>
      <c r="E5" s="178">
        <v>1</v>
      </c>
      <c r="F5" s="178">
        <v>0</v>
      </c>
      <c r="G5" s="178">
        <v>304</v>
      </c>
      <c r="H5" s="178">
        <v>35</v>
      </c>
      <c r="I5" s="178">
        <v>42</v>
      </c>
      <c r="J5" s="178">
        <v>693</v>
      </c>
      <c r="K5" s="178">
        <v>27</v>
      </c>
      <c r="L5" s="178">
        <v>30</v>
      </c>
      <c r="M5" s="178">
        <v>3124</v>
      </c>
      <c r="N5" s="179">
        <v>521</v>
      </c>
    </row>
    <row r="6" spans="1:14" ht="20.100000000000001" customHeight="1" x14ac:dyDescent="0.15">
      <c r="A6" s="448">
        <v>2</v>
      </c>
      <c r="B6" s="317"/>
      <c r="C6" s="180">
        <v>4330</v>
      </c>
      <c r="D6" s="178">
        <v>1</v>
      </c>
      <c r="E6" s="178">
        <v>1</v>
      </c>
      <c r="F6" s="178">
        <v>1</v>
      </c>
      <c r="G6" s="178">
        <v>303</v>
      </c>
      <c r="H6" s="178">
        <v>22</v>
      </c>
      <c r="I6" s="178">
        <v>13</v>
      </c>
      <c r="J6" s="178">
        <v>652</v>
      </c>
      <c r="K6" s="178">
        <v>27</v>
      </c>
      <c r="L6" s="178">
        <v>36</v>
      </c>
      <c r="M6" s="178">
        <v>2850</v>
      </c>
      <c r="N6" s="179">
        <v>424</v>
      </c>
    </row>
    <row r="7" spans="1:14" ht="20.100000000000001" customHeight="1" x14ac:dyDescent="0.15">
      <c r="A7" s="448">
        <v>3</v>
      </c>
      <c r="B7" s="317"/>
      <c r="C7" s="180">
        <v>4393</v>
      </c>
      <c r="D7" s="178">
        <v>1</v>
      </c>
      <c r="E7" s="178">
        <v>2</v>
      </c>
      <c r="F7" s="178">
        <v>3</v>
      </c>
      <c r="G7" s="178">
        <v>284</v>
      </c>
      <c r="H7" s="178">
        <v>28</v>
      </c>
      <c r="I7" s="178">
        <v>18</v>
      </c>
      <c r="J7" s="178">
        <v>657</v>
      </c>
      <c r="K7" s="178">
        <v>12</v>
      </c>
      <c r="L7" s="178">
        <v>23</v>
      </c>
      <c r="M7" s="178">
        <v>2976</v>
      </c>
      <c r="N7" s="179">
        <v>389</v>
      </c>
    </row>
    <row r="8" spans="1:14" ht="18.75" customHeight="1" thickBot="1" x14ac:dyDescent="0.2">
      <c r="A8" s="446">
        <v>4</v>
      </c>
      <c r="B8" s="447"/>
      <c r="C8" s="181">
        <v>5287</v>
      </c>
      <c r="D8" s="182">
        <v>3</v>
      </c>
      <c r="E8" s="182">
        <v>0</v>
      </c>
      <c r="F8" s="182">
        <v>3</v>
      </c>
      <c r="G8" s="182">
        <v>300</v>
      </c>
      <c r="H8" s="182">
        <v>28</v>
      </c>
      <c r="I8" s="182">
        <v>27</v>
      </c>
      <c r="J8" s="182">
        <v>744</v>
      </c>
      <c r="K8" s="182">
        <v>20</v>
      </c>
      <c r="L8" s="182">
        <v>23</v>
      </c>
      <c r="M8" s="182">
        <v>3705</v>
      </c>
      <c r="N8" s="183">
        <v>434</v>
      </c>
    </row>
    <row r="9" spans="1:14" ht="15" customHeight="1" x14ac:dyDescent="0.15">
      <c r="A9" s="184"/>
      <c r="B9" s="184"/>
      <c r="C9" s="185"/>
      <c r="D9" s="185"/>
      <c r="E9" s="185"/>
      <c r="F9" s="185"/>
      <c r="G9" s="185"/>
      <c r="H9" s="185"/>
      <c r="I9" s="185"/>
      <c r="J9" s="185"/>
      <c r="K9" s="431" t="s">
        <v>86</v>
      </c>
      <c r="L9" s="431"/>
      <c r="M9" s="431"/>
      <c r="N9" s="431"/>
    </row>
    <row r="10" spans="1:14" ht="15" customHeight="1" x14ac:dyDescent="0.15">
      <c r="A10" s="184"/>
      <c r="B10" s="184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</row>
    <row r="11" spans="1:14" ht="15" customHeight="1" thickBot="1" x14ac:dyDescent="0.2">
      <c r="A11" s="184" t="s">
        <v>320</v>
      </c>
      <c r="B11" s="184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6" t="s">
        <v>8</v>
      </c>
    </row>
    <row r="12" spans="1:14" ht="6.75" customHeight="1" thickBot="1" x14ac:dyDescent="0.2">
      <c r="A12" s="436" t="s">
        <v>87</v>
      </c>
      <c r="B12" s="437"/>
      <c r="C12" s="432" t="s">
        <v>82</v>
      </c>
      <c r="D12" s="187"/>
      <c r="E12" s="188"/>
      <c r="F12" s="188"/>
      <c r="G12" s="188"/>
      <c r="H12" s="188"/>
      <c r="I12" s="188"/>
      <c r="J12" s="188"/>
      <c r="K12" s="187"/>
      <c r="L12" s="188"/>
      <c r="M12" s="187"/>
      <c r="N12" s="189"/>
    </row>
    <row r="13" spans="1:14" ht="37.5" customHeight="1" x14ac:dyDescent="0.15">
      <c r="A13" s="438"/>
      <c r="B13" s="439"/>
      <c r="C13" s="433"/>
      <c r="D13" s="190" t="s">
        <v>83</v>
      </c>
      <c r="E13" s="191" t="s">
        <v>297</v>
      </c>
      <c r="F13" s="191" t="s">
        <v>298</v>
      </c>
      <c r="G13" s="191" t="s">
        <v>299</v>
      </c>
      <c r="H13" s="191" t="s">
        <v>300</v>
      </c>
      <c r="I13" s="191" t="s">
        <v>301</v>
      </c>
      <c r="J13" s="191" t="s">
        <v>302</v>
      </c>
      <c r="K13" s="190" t="s">
        <v>84</v>
      </c>
      <c r="L13" s="191" t="s">
        <v>303</v>
      </c>
      <c r="M13" s="190" t="s">
        <v>85</v>
      </c>
      <c r="N13" s="192" t="s">
        <v>17</v>
      </c>
    </row>
    <row r="14" spans="1:14" ht="20.100000000000001" customHeight="1" x14ac:dyDescent="0.15">
      <c r="A14" s="434" t="s">
        <v>304</v>
      </c>
      <c r="B14" s="435"/>
      <c r="C14" s="177">
        <v>5287</v>
      </c>
      <c r="D14" s="193">
        <v>3</v>
      </c>
      <c r="E14" s="193">
        <v>0</v>
      </c>
      <c r="F14" s="193">
        <v>3</v>
      </c>
      <c r="G14" s="193">
        <v>300</v>
      </c>
      <c r="H14" s="193">
        <v>28</v>
      </c>
      <c r="I14" s="193">
        <v>27</v>
      </c>
      <c r="J14" s="193">
        <v>744</v>
      </c>
      <c r="K14" s="193">
        <v>20</v>
      </c>
      <c r="L14" s="193">
        <v>23</v>
      </c>
      <c r="M14" s="193">
        <v>3705</v>
      </c>
      <c r="N14" s="194">
        <v>434</v>
      </c>
    </row>
    <row r="15" spans="1:14" ht="20.100000000000001" customHeight="1" x14ac:dyDescent="0.15">
      <c r="A15" s="195"/>
      <c r="B15" s="196" t="s">
        <v>308</v>
      </c>
      <c r="C15" s="180">
        <v>264</v>
      </c>
      <c r="D15" s="197">
        <v>0</v>
      </c>
      <c r="E15" s="197">
        <v>0</v>
      </c>
      <c r="F15" s="197">
        <v>0</v>
      </c>
      <c r="G15" s="197">
        <v>12</v>
      </c>
      <c r="H15" s="197">
        <v>1</v>
      </c>
      <c r="I15" s="197">
        <v>0</v>
      </c>
      <c r="J15" s="197">
        <v>38</v>
      </c>
      <c r="K15" s="197">
        <v>1</v>
      </c>
      <c r="L15" s="197">
        <v>2</v>
      </c>
      <c r="M15" s="197">
        <v>203</v>
      </c>
      <c r="N15" s="198">
        <v>7</v>
      </c>
    </row>
    <row r="16" spans="1:14" ht="20.100000000000001" customHeight="1" x14ac:dyDescent="0.15">
      <c r="A16" s="199"/>
      <c r="B16" s="200" t="s">
        <v>305</v>
      </c>
      <c r="C16" s="180">
        <v>224</v>
      </c>
      <c r="D16" s="197">
        <v>0</v>
      </c>
      <c r="E16" s="197">
        <v>0</v>
      </c>
      <c r="F16" s="197">
        <v>1</v>
      </c>
      <c r="G16" s="197">
        <v>3</v>
      </c>
      <c r="H16" s="197">
        <v>0</v>
      </c>
      <c r="I16" s="197">
        <v>0</v>
      </c>
      <c r="J16" s="197">
        <v>35</v>
      </c>
      <c r="K16" s="197">
        <v>8</v>
      </c>
      <c r="L16" s="197">
        <v>1</v>
      </c>
      <c r="M16" s="197">
        <v>174</v>
      </c>
      <c r="N16" s="198">
        <v>2</v>
      </c>
    </row>
    <row r="17" spans="1:14" ht="20.100000000000001" customHeight="1" x14ac:dyDescent="0.15">
      <c r="A17" s="199"/>
      <c r="B17" s="200" t="s">
        <v>306</v>
      </c>
      <c r="C17" s="180">
        <v>219</v>
      </c>
      <c r="D17" s="197">
        <v>0</v>
      </c>
      <c r="E17" s="197">
        <v>0</v>
      </c>
      <c r="F17" s="197">
        <v>0</v>
      </c>
      <c r="G17" s="197">
        <v>9</v>
      </c>
      <c r="H17" s="197">
        <v>0</v>
      </c>
      <c r="I17" s="197">
        <v>0</v>
      </c>
      <c r="J17" s="197">
        <v>25</v>
      </c>
      <c r="K17" s="197">
        <v>2</v>
      </c>
      <c r="L17" s="197">
        <v>0</v>
      </c>
      <c r="M17" s="197">
        <v>182</v>
      </c>
      <c r="N17" s="198">
        <v>1</v>
      </c>
    </row>
    <row r="18" spans="1:14" ht="20.100000000000001" customHeight="1" x14ac:dyDescent="0.15">
      <c r="A18" s="199"/>
      <c r="B18" s="200" t="s">
        <v>307</v>
      </c>
      <c r="C18" s="180">
        <v>313</v>
      </c>
      <c r="D18" s="197">
        <v>1</v>
      </c>
      <c r="E18" s="197">
        <v>0</v>
      </c>
      <c r="F18" s="197">
        <v>0</v>
      </c>
      <c r="G18" s="197">
        <v>25</v>
      </c>
      <c r="H18" s="197">
        <v>1</v>
      </c>
      <c r="I18" s="197">
        <v>0</v>
      </c>
      <c r="J18" s="197">
        <v>47</v>
      </c>
      <c r="K18" s="197">
        <v>3</v>
      </c>
      <c r="L18" s="197">
        <v>3</v>
      </c>
      <c r="M18" s="197">
        <v>225</v>
      </c>
      <c r="N18" s="198">
        <v>8</v>
      </c>
    </row>
    <row r="19" spans="1:14" ht="20.100000000000001" customHeight="1" x14ac:dyDescent="0.15">
      <c r="A19" s="199"/>
      <c r="B19" s="201" t="s">
        <v>309</v>
      </c>
      <c r="C19" s="180">
        <v>590</v>
      </c>
      <c r="D19" s="197">
        <v>0</v>
      </c>
      <c r="E19" s="197">
        <v>0</v>
      </c>
      <c r="F19" s="197">
        <v>0</v>
      </c>
      <c r="G19" s="197">
        <v>37</v>
      </c>
      <c r="H19" s="197">
        <v>8</v>
      </c>
      <c r="I19" s="197">
        <v>2</v>
      </c>
      <c r="J19" s="197">
        <v>83</v>
      </c>
      <c r="K19" s="197">
        <v>0</v>
      </c>
      <c r="L19" s="197">
        <v>2</v>
      </c>
      <c r="M19" s="197">
        <v>421</v>
      </c>
      <c r="N19" s="198">
        <v>37</v>
      </c>
    </row>
    <row r="20" spans="1:14" ht="20.100000000000001" customHeight="1" x14ac:dyDescent="0.15">
      <c r="A20" s="199"/>
      <c r="B20" s="200" t="s">
        <v>88</v>
      </c>
      <c r="C20" s="180">
        <v>611</v>
      </c>
      <c r="D20" s="197">
        <v>0</v>
      </c>
      <c r="E20" s="197">
        <v>0</v>
      </c>
      <c r="F20" s="197">
        <v>1</v>
      </c>
      <c r="G20" s="197">
        <v>24</v>
      </c>
      <c r="H20" s="197">
        <v>4</v>
      </c>
      <c r="I20" s="197">
        <v>5</v>
      </c>
      <c r="J20" s="197">
        <v>80</v>
      </c>
      <c r="K20" s="197">
        <v>0</v>
      </c>
      <c r="L20" s="197">
        <v>1</v>
      </c>
      <c r="M20" s="197">
        <v>433</v>
      </c>
      <c r="N20" s="198">
        <v>63</v>
      </c>
    </row>
    <row r="21" spans="1:14" ht="20.100000000000001" customHeight="1" x14ac:dyDescent="0.15">
      <c r="A21" s="199"/>
      <c r="B21" s="200" t="s">
        <v>89</v>
      </c>
      <c r="C21" s="180">
        <v>590</v>
      </c>
      <c r="D21" s="197">
        <v>0</v>
      </c>
      <c r="E21" s="197">
        <v>0</v>
      </c>
      <c r="F21" s="197">
        <v>0</v>
      </c>
      <c r="G21" s="197">
        <v>31</v>
      </c>
      <c r="H21" s="197">
        <v>3</v>
      </c>
      <c r="I21" s="197">
        <v>4</v>
      </c>
      <c r="J21" s="197">
        <v>78</v>
      </c>
      <c r="K21" s="197">
        <v>0</v>
      </c>
      <c r="L21" s="197">
        <v>1</v>
      </c>
      <c r="M21" s="197">
        <v>375</v>
      </c>
      <c r="N21" s="198">
        <v>98</v>
      </c>
    </row>
    <row r="22" spans="1:14" ht="20.100000000000001" customHeight="1" x14ac:dyDescent="0.15">
      <c r="A22" s="199"/>
      <c r="B22" s="200" t="s">
        <v>90</v>
      </c>
      <c r="C22" s="180">
        <v>548</v>
      </c>
      <c r="D22" s="197">
        <v>0</v>
      </c>
      <c r="E22" s="197">
        <v>0</v>
      </c>
      <c r="F22" s="197">
        <v>0</v>
      </c>
      <c r="G22" s="197">
        <v>33</v>
      </c>
      <c r="H22" s="197">
        <v>6</v>
      </c>
      <c r="I22" s="197">
        <v>10</v>
      </c>
      <c r="J22" s="197">
        <v>82</v>
      </c>
      <c r="K22" s="197">
        <v>0</v>
      </c>
      <c r="L22" s="197">
        <v>3</v>
      </c>
      <c r="M22" s="197">
        <v>356</v>
      </c>
      <c r="N22" s="198">
        <v>58</v>
      </c>
    </row>
    <row r="23" spans="1:14" ht="20.100000000000001" customHeight="1" x14ac:dyDescent="0.15">
      <c r="A23" s="199"/>
      <c r="B23" s="200" t="s">
        <v>91</v>
      </c>
      <c r="C23" s="180">
        <v>575</v>
      </c>
      <c r="D23" s="197">
        <v>1</v>
      </c>
      <c r="E23" s="197">
        <v>0</v>
      </c>
      <c r="F23" s="197">
        <v>0</v>
      </c>
      <c r="G23" s="197">
        <v>48</v>
      </c>
      <c r="H23" s="197">
        <v>4</v>
      </c>
      <c r="I23" s="197">
        <v>2</v>
      </c>
      <c r="J23" s="197">
        <v>81</v>
      </c>
      <c r="K23" s="197">
        <v>1</v>
      </c>
      <c r="L23" s="197">
        <v>3</v>
      </c>
      <c r="M23" s="197">
        <v>352</v>
      </c>
      <c r="N23" s="198">
        <v>83</v>
      </c>
    </row>
    <row r="24" spans="1:14" ht="20.100000000000001" customHeight="1" x14ac:dyDescent="0.15">
      <c r="A24" s="199"/>
      <c r="B24" s="200" t="s">
        <v>92</v>
      </c>
      <c r="C24" s="180">
        <v>538</v>
      </c>
      <c r="D24" s="197">
        <v>1</v>
      </c>
      <c r="E24" s="197">
        <v>0</v>
      </c>
      <c r="F24" s="197">
        <v>0</v>
      </c>
      <c r="G24" s="197">
        <v>38</v>
      </c>
      <c r="H24" s="197">
        <v>1</v>
      </c>
      <c r="I24" s="197">
        <v>2</v>
      </c>
      <c r="J24" s="197">
        <v>69</v>
      </c>
      <c r="K24" s="197">
        <v>0</v>
      </c>
      <c r="L24" s="197">
        <v>2</v>
      </c>
      <c r="M24" s="197">
        <v>379</v>
      </c>
      <c r="N24" s="198">
        <v>46</v>
      </c>
    </row>
    <row r="25" spans="1:14" ht="20.100000000000001" customHeight="1" x14ac:dyDescent="0.15">
      <c r="A25" s="199"/>
      <c r="B25" s="200" t="s">
        <v>93</v>
      </c>
      <c r="C25" s="180">
        <v>434</v>
      </c>
      <c r="D25" s="197">
        <v>0</v>
      </c>
      <c r="E25" s="197">
        <v>0</v>
      </c>
      <c r="F25" s="197">
        <v>0</v>
      </c>
      <c r="G25" s="197">
        <v>26</v>
      </c>
      <c r="H25" s="197">
        <v>0</v>
      </c>
      <c r="I25" s="197">
        <v>2</v>
      </c>
      <c r="J25" s="197">
        <v>61</v>
      </c>
      <c r="K25" s="197">
        <v>1</v>
      </c>
      <c r="L25" s="197">
        <v>2</v>
      </c>
      <c r="M25" s="197">
        <v>325</v>
      </c>
      <c r="N25" s="198">
        <v>17</v>
      </c>
    </row>
    <row r="26" spans="1:14" ht="20.100000000000001" customHeight="1" thickBot="1" x14ac:dyDescent="0.2">
      <c r="A26" s="202"/>
      <c r="B26" s="203" t="s">
        <v>94</v>
      </c>
      <c r="C26" s="181">
        <v>381</v>
      </c>
      <c r="D26" s="204">
        <v>0</v>
      </c>
      <c r="E26" s="204">
        <v>0</v>
      </c>
      <c r="F26" s="204">
        <v>1</v>
      </c>
      <c r="G26" s="204">
        <v>14</v>
      </c>
      <c r="H26" s="204">
        <v>0</v>
      </c>
      <c r="I26" s="204">
        <v>0</v>
      </c>
      <c r="J26" s="204">
        <v>65</v>
      </c>
      <c r="K26" s="204">
        <v>4</v>
      </c>
      <c r="L26" s="204">
        <v>3</v>
      </c>
      <c r="M26" s="204">
        <v>280</v>
      </c>
      <c r="N26" s="205">
        <v>14</v>
      </c>
    </row>
    <row r="27" spans="1:14" ht="15" customHeight="1" x14ac:dyDescent="0.15">
      <c r="F27" s="18"/>
      <c r="K27" s="429" t="s">
        <v>86</v>
      </c>
      <c r="L27" s="429"/>
      <c r="M27" s="429"/>
      <c r="N27" s="429"/>
    </row>
    <row r="28" spans="1:14" ht="15" customHeight="1" x14ac:dyDescent="0.15">
      <c r="F28" s="18"/>
    </row>
    <row r="29" spans="1:14" ht="15" customHeight="1" thickBot="1" x14ac:dyDescent="0.2">
      <c r="A29" s="110" t="s">
        <v>321</v>
      </c>
      <c r="N29" s="17" t="s">
        <v>6</v>
      </c>
    </row>
    <row r="30" spans="1:14" ht="6.75" customHeight="1" thickBot="1" x14ac:dyDescent="0.2">
      <c r="A30" s="442" t="s">
        <v>95</v>
      </c>
      <c r="B30" s="443"/>
      <c r="C30" s="430" t="s">
        <v>82</v>
      </c>
      <c r="D30" s="75"/>
      <c r="E30" s="76"/>
      <c r="F30" s="76"/>
      <c r="G30" s="76"/>
      <c r="H30" s="76"/>
      <c r="I30" s="76"/>
      <c r="J30" s="76"/>
      <c r="K30" s="75"/>
      <c r="L30" s="76"/>
      <c r="M30" s="75"/>
      <c r="N30" s="77"/>
    </row>
    <row r="31" spans="1:14" ht="37.5" customHeight="1" x14ac:dyDescent="0.15">
      <c r="A31" s="444"/>
      <c r="B31" s="445"/>
      <c r="C31" s="328"/>
      <c r="D31" s="81" t="s">
        <v>83</v>
      </c>
      <c r="E31" s="73" t="s">
        <v>297</v>
      </c>
      <c r="F31" s="73" t="s">
        <v>298</v>
      </c>
      <c r="G31" s="73" t="s">
        <v>299</v>
      </c>
      <c r="H31" s="73" t="s">
        <v>300</v>
      </c>
      <c r="I31" s="73" t="s">
        <v>301</v>
      </c>
      <c r="J31" s="73" t="s">
        <v>302</v>
      </c>
      <c r="K31" s="81" t="s">
        <v>84</v>
      </c>
      <c r="L31" s="73" t="s">
        <v>303</v>
      </c>
      <c r="M31" s="81" t="s">
        <v>85</v>
      </c>
      <c r="N31" s="78" t="s">
        <v>17</v>
      </c>
    </row>
    <row r="32" spans="1:14" ht="20.100000000000001" customHeight="1" x14ac:dyDescent="0.15">
      <c r="A32" s="440" t="s">
        <v>304</v>
      </c>
      <c r="B32" s="441"/>
      <c r="C32" s="177">
        <v>5287</v>
      </c>
      <c r="D32" s="193">
        <v>3</v>
      </c>
      <c r="E32" s="193">
        <v>0</v>
      </c>
      <c r="F32" s="193">
        <v>3</v>
      </c>
      <c r="G32" s="193">
        <v>300</v>
      </c>
      <c r="H32" s="193">
        <v>28</v>
      </c>
      <c r="I32" s="193">
        <v>27</v>
      </c>
      <c r="J32" s="193">
        <v>744</v>
      </c>
      <c r="K32" s="193">
        <v>20</v>
      </c>
      <c r="L32" s="193">
        <v>23</v>
      </c>
      <c r="M32" s="193">
        <v>3705</v>
      </c>
      <c r="N32" s="194">
        <v>434</v>
      </c>
    </row>
    <row r="33" spans="1:14" ht="20.100000000000001" customHeight="1" x14ac:dyDescent="0.15">
      <c r="A33" s="41"/>
      <c r="B33" s="61" t="s">
        <v>96</v>
      </c>
      <c r="C33" s="206">
        <v>729</v>
      </c>
      <c r="D33" s="197">
        <v>0</v>
      </c>
      <c r="E33" s="197">
        <v>0</v>
      </c>
      <c r="F33" s="207">
        <v>0</v>
      </c>
      <c r="G33" s="207">
        <v>35</v>
      </c>
      <c r="H33" s="207">
        <v>1</v>
      </c>
      <c r="I33" s="207">
        <v>5</v>
      </c>
      <c r="J33" s="207">
        <v>105</v>
      </c>
      <c r="K33" s="207">
        <v>1</v>
      </c>
      <c r="L33" s="207">
        <v>2</v>
      </c>
      <c r="M33" s="207">
        <v>498</v>
      </c>
      <c r="N33" s="208">
        <v>82</v>
      </c>
    </row>
    <row r="34" spans="1:14" ht="20.100000000000001" customHeight="1" x14ac:dyDescent="0.15">
      <c r="A34" s="79"/>
      <c r="B34" s="61" t="s">
        <v>97</v>
      </c>
      <c r="C34" s="206">
        <v>785</v>
      </c>
      <c r="D34" s="197">
        <v>2</v>
      </c>
      <c r="E34" s="207">
        <v>0</v>
      </c>
      <c r="F34" s="197">
        <v>0</v>
      </c>
      <c r="G34" s="207">
        <v>50</v>
      </c>
      <c r="H34" s="207">
        <v>5</v>
      </c>
      <c r="I34" s="207">
        <v>2</v>
      </c>
      <c r="J34" s="207">
        <v>107</v>
      </c>
      <c r="K34" s="207">
        <v>1</v>
      </c>
      <c r="L34" s="207">
        <v>3</v>
      </c>
      <c r="M34" s="207">
        <v>543</v>
      </c>
      <c r="N34" s="208">
        <v>72</v>
      </c>
    </row>
    <row r="35" spans="1:14" ht="20.100000000000001" customHeight="1" x14ac:dyDescent="0.15">
      <c r="A35" s="79"/>
      <c r="B35" s="61" t="s">
        <v>98</v>
      </c>
      <c r="C35" s="206">
        <v>706</v>
      </c>
      <c r="D35" s="197">
        <v>0</v>
      </c>
      <c r="E35" s="197">
        <v>0</v>
      </c>
      <c r="F35" s="197">
        <v>0</v>
      </c>
      <c r="G35" s="207">
        <v>46</v>
      </c>
      <c r="H35" s="207">
        <v>9</v>
      </c>
      <c r="I35" s="207">
        <v>3</v>
      </c>
      <c r="J35" s="207">
        <v>99</v>
      </c>
      <c r="K35" s="207">
        <v>4</v>
      </c>
      <c r="L35" s="207">
        <v>1</v>
      </c>
      <c r="M35" s="207">
        <v>485</v>
      </c>
      <c r="N35" s="208">
        <v>59</v>
      </c>
    </row>
    <row r="36" spans="1:14" ht="20.100000000000001" customHeight="1" x14ac:dyDescent="0.15">
      <c r="A36" s="79"/>
      <c r="B36" s="61" t="s">
        <v>99</v>
      </c>
      <c r="C36" s="206">
        <v>750</v>
      </c>
      <c r="D36" s="197">
        <v>1</v>
      </c>
      <c r="E36" s="207">
        <v>0</v>
      </c>
      <c r="F36" s="197">
        <v>1</v>
      </c>
      <c r="G36" s="207">
        <v>44</v>
      </c>
      <c r="H36" s="207">
        <v>4</v>
      </c>
      <c r="I36" s="207">
        <v>2</v>
      </c>
      <c r="J36" s="207">
        <v>92</v>
      </c>
      <c r="K36" s="207">
        <v>1</v>
      </c>
      <c r="L36" s="207">
        <v>3</v>
      </c>
      <c r="M36" s="207">
        <v>539</v>
      </c>
      <c r="N36" s="208">
        <v>63</v>
      </c>
    </row>
    <row r="37" spans="1:14" ht="20.100000000000001" customHeight="1" x14ac:dyDescent="0.15">
      <c r="A37" s="79"/>
      <c r="B37" s="61" t="s">
        <v>100</v>
      </c>
      <c r="C37" s="206">
        <v>792</v>
      </c>
      <c r="D37" s="197">
        <v>0</v>
      </c>
      <c r="E37" s="207">
        <v>0</v>
      </c>
      <c r="F37" s="197">
        <v>0</v>
      </c>
      <c r="G37" s="207">
        <v>47</v>
      </c>
      <c r="H37" s="207">
        <v>4</v>
      </c>
      <c r="I37" s="207">
        <v>4</v>
      </c>
      <c r="J37" s="207">
        <v>95</v>
      </c>
      <c r="K37" s="207">
        <v>2</v>
      </c>
      <c r="L37" s="207">
        <v>2</v>
      </c>
      <c r="M37" s="207">
        <v>572</v>
      </c>
      <c r="N37" s="208">
        <v>66</v>
      </c>
    </row>
    <row r="38" spans="1:14" ht="20.100000000000001" customHeight="1" x14ac:dyDescent="0.15">
      <c r="A38" s="79"/>
      <c r="B38" s="61" t="s">
        <v>101</v>
      </c>
      <c r="C38" s="206">
        <v>776</v>
      </c>
      <c r="D38" s="207">
        <v>0</v>
      </c>
      <c r="E38" s="207">
        <v>0</v>
      </c>
      <c r="F38" s="197">
        <v>1</v>
      </c>
      <c r="G38" s="207">
        <v>37</v>
      </c>
      <c r="H38" s="207">
        <v>4</v>
      </c>
      <c r="I38" s="207">
        <v>4</v>
      </c>
      <c r="J38" s="207">
        <v>113</v>
      </c>
      <c r="K38" s="207">
        <v>2</v>
      </c>
      <c r="L38" s="207">
        <v>10</v>
      </c>
      <c r="M38" s="207">
        <v>542</v>
      </c>
      <c r="N38" s="208">
        <v>63</v>
      </c>
    </row>
    <row r="39" spans="1:14" ht="20.100000000000001" customHeight="1" thickBot="1" x14ac:dyDescent="0.2">
      <c r="A39" s="80"/>
      <c r="B39" s="74" t="s">
        <v>102</v>
      </c>
      <c r="C39" s="209">
        <v>749</v>
      </c>
      <c r="D39" s="204">
        <v>0</v>
      </c>
      <c r="E39" s="204">
        <v>0</v>
      </c>
      <c r="F39" s="204">
        <v>1</v>
      </c>
      <c r="G39" s="210">
        <v>41</v>
      </c>
      <c r="H39" s="204">
        <v>1</v>
      </c>
      <c r="I39" s="210">
        <v>7</v>
      </c>
      <c r="J39" s="210">
        <v>133</v>
      </c>
      <c r="K39" s="210">
        <v>9</v>
      </c>
      <c r="L39" s="210">
        <v>2</v>
      </c>
      <c r="M39" s="210">
        <v>526</v>
      </c>
      <c r="N39" s="211">
        <v>29</v>
      </c>
    </row>
    <row r="40" spans="1:14" ht="18" customHeight="1" x14ac:dyDescent="0.15">
      <c r="K40" s="429" t="s">
        <v>86</v>
      </c>
      <c r="L40" s="429"/>
      <c r="M40" s="429"/>
      <c r="N40" s="429"/>
    </row>
  </sheetData>
  <sheetProtection sheet="1"/>
  <mergeCells count="16">
    <mergeCell ref="A14:B14"/>
    <mergeCell ref="A12:B13"/>
    <mergeCell ref="A32:B32"/>
    <mergeCell ref="A30:B31"/>
    <mergeCell ref="A2:B3"/>
    <mergeCell ref="A8:B8"/>
    <mergeCell ref="A7:B7"/>
    <mergeCell ref="A6:B6"/>
    <mergeCell ref="A5:B5"/>
    <mergeCell ref="A4:B4"/>
    <mergeCell ref="K40:N40"/>
    <mergeCell ref="C30:C31"/>
    <mergeCell ref="K9:N9"/>
    <mergeCell ref="K27:N27"/>
    <mergeCell ref="C2:C3"/>
    <mergeCell ref="C12:C13"/>
  </mergeCells>
  <phoneticPr fontId="19"/>
  <conditionalFormatting sqref="C32:N39 C14:N26">
    <cfRule type="expression" dxfId="1" priority="1">
      <formula>MOD(ROW(),2)=0</formula>
    </cfRule>
  </conditionalFormatting>
  <dataValidations count="1">
    <dataValidation type="whole" operator="greaterThanOrEqual" allowBlank="1" showInputMessage="1" showErrorMessage="1" error="0以上の整数値を入力して下さい。" sqref="D38 F33 E34 E36:E38 G33:G39 I33:N39 H33:H38" xr:uid="{817A04DD-1C86-45E6-B0FD-0662437B6DF7}">
      <formula1>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26" orientation="portrait" useFirstPageNumber="1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K47"/>
  <sheetViews>
    <sheetView view="pageBreakPreview" zoomScaleNormal="100" zoomScaleSheetLayoutView="100" workbookViewId="0">
      <selection activeCell="C48" sqref="C48"/>
    </sheetView>
    <sheetView zoomScaleNormal="100" workbookViewId="1">
      <selection activeCell="AK10" sqref="AK10"/>
    </sheetView>
  </sheetViews>
  <sheetFormatPr defaultRowHeight="17.45" customHeight="1" x14ac:dyDescent="0.15"/>
  <cols>
    <col min="1" max="1" width="9" style="26" customWidth="1"/>
    <col min="2" max="2" width="4.5703125" style="26" customWidth="1"/>
    <col min="3" max="3" width="4.42578125" style="26" customWidth="1"/>
    <col min="4" max="4" width="4.140625" style="26" customWidth="1"/>
    <col min="5" max="5" width="4.28515625" style="26" customWidth="1"/>
    <col min="6" max="6" width="3.85546875" style="26" customWidth="1"/>
    <col min="7" max="7" width="5" style="26" customWidth="1"/>
    <col min="8" max="8" width="2.140625" style="26" customWidth="1"/>
    <col min="9" max="9" width="2.28515625" style="26" customWidth="1"/>
    <col min="10" max="10" width="1.28515625" style="26" customWidth="1"/>
    <col min="11" max="11" width="3.140625" style="26" customWidth="1"/>
    <col min="12" max="12" width="4.28515625" style="26" customWidth="1"/>
    <col min="13" max="13" width="3.28515625" style="26" customWidth="1"/>
    <col min="14" max="14" width="1.28515625" style="26" customWidth="1"/>
    <col min="15" max="15" width="1.140625" style="26" customWidth="1"/>
    <col min="16" max="16" width="3.42578125" style="26" customWidth="1"/>
    <col min="17" max="17" width="2.42578125" style="26" customWidth="1"/>
    <col min="18" max="18" width="2" style="26" customWidth="1"/>
    <col min="19" max="20" width="2.28515625" style="26" customWidth="1"/>
    <col min="21" max="23" width="1.5703125" style="26" customWidth="1"/>
    <col min="24" max="24" width="1" style="26" customWidth="1"/>
    <col min="25" max="25" width="3.5703125" style="26" customWidth="1"/>
    <col min="26" max="26" width="1.85546875" style="26" customWidth="1"/>
    <col min="27" max="27" width="2.42578125" style="26" customWidth="1"/>
    <col min="28" max="28" width="2" style="26" customWidth="1"/>
    <col min="29" max="29" width="2.28515625" style="26" customWidth="1"/>
    <col min="30" max="31" width="4" style="26" customWidth="1"/>
    <col min="32" max="33" width="2.28515625" style="26" customWidth="1"/>
    <col min="34" max="34" width="1.85546875" style="26" customWidth="1"/>
    <col min="35" max="35" width="5.28515625" style="26" customWidth="1"/>
    <col min="36" max="16384" width="9.140625" style="26"/>
  </cols>
  <sheetData>
    <row r="1" spans="1:37" ht="5.0999999999999996" customHeight="1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29"/>
      <c r="AK1" s="29"/>
    </row>
    <row r="2" spans="1:37" ht="15" customHeight="1" thickBot="1" x14ac:dyDescent="0.2">
      <c r="A2" s="121" t="s">
        <v>322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7" t="s">
        <v>8</v>
      </c>
      <c r="AJ2" s="29"/>
      <c r="AK2" s="29"/>
    </row>
    <row r="3" spans="1:37" ht="15" customHeight="1" x14ac:dyDescent="0.15">
      <c r="A3" s="88"/>
      <c r="B3" s="89"/>
      <c r="C3" s="89"/>
      <c r="D3" s="89"/>
      <c r="E3" s="89"/>
      <c r="F3" s="486" t="s">
        <v>169</v>
      </c>
      <c r="G3" s="487"/>
      <c r="H3" s="471" t="s">
        <v>205</v>
      </c>
      <c r="I3" s="471"/>
      <c r="J3" s="473"/>
      <c r="K3" s="471" t="s">
        <v>206</v>
      </c>
      <c r="L3" s="472"/>
      <c r="M3" s="470" t="s">
        <v>207</v>
      </c>
      <c r="N3" s="471"/>
      <c r="O3" s="471"/>
      <c r="P3" s="470" t="s">
        <v>208</v>
      </c>
      <c r="Q3" s="473"/>
      <c r="R3" s="474" t="s">
        <v>209</v>
      </c>
      <c r="S3" s="471"/>
      <c r="T3" s="472"/>
      <c r="U3" s="470" t="s">
        <v>210</v>
      </c>
      <c r="V3" s="471"/>
      <c r="W3" s="471"/>
      <c r="X3" s="472"/>
      <c r="Y3" s="470" t="s">
        <v>211</v>
      </c>
      <c r="Z3" s="473"/>
      <c r="AA3" s="471" t="s">
        <v>212</v>
      </c>
      <c r="AB3" s="471"/>
      <c r="AC3" s="472"/>
      <c r="AD3" s="470" t="s">
        <v>206</v>
      </c>
      <c r="AE3" s="473"/>
      <c r="AF3" s="471" t="s">
        <v>170</v>
      </c>
      <c r="AG3" s="471"/>
      <c r="AH3" s="473"/>
      <c r="AI3" s="450" t="s">
        <v>213</v>
      </c>
      <c r="AJ3" s="29"/>
      <c r="AK3" s="29"/>
    </row>
    <row r="4" spans="1:37" ht="15" customHeight="1" x14ac:dyDescent="0.15">
      <c r="A4" s="90"/>
      <c r="B4" s="45"/>
      <c r="C4" s="45"/>
      <c r="D4" s="45"/>
      <c r="E4" s="45"/>
      <c r="F4" s="466"/>
      <c r="G4" s="467"/>
      <c r="H4" s="468"/>
      <c r="I4" s="468"/>
      <c r="J4" s="467"/>
      <c r="K4" s="455" t="s">
        <v>214</v>
      </c>
      <c r="L4" s="464"/>
      <c r="M4" s="465" t="s">
        <v>215</v>
      </c>
      <c r="N4" s="455"/>
      <c r="O4" s="455"/>
      <c r="P4" s="465" t="s">
        <v>216</v>
      </c>
      <c r="Q4" s="456"/>
      <c r="R4" s="469" t="s">
        <v>171</v>
      </c>
      <c r="S4" s="455"/>
      <c r="T4" s="464"/>
      <c r="U4" s="465" t="s">
        <v>217</v>
      </c>
      <c r="V4" s="455"/>
      <c r="W4" s="455"/>
      <c r="X4" s="464"/>
      <c r="Y4" s="465" t="s">
        <v>218</v>
      </c>
      <c r="Z4" s="456"/>
      <c r="AA4" s="455"/>
      <c r="AB4" s="455"/>
      <c r="AC4" s="464"/>
      <c r="AD4" s="465" t="s">
        <v>219</v>
      </c>
      <c r="AE4" s="456"/>
      <c r="AF4" s="455"/>
      <c r="AG4" s="455"/>
      <c r="AH4" s="456"/>
      <c r="AI4" s="451"/>
    </row>
    <row r="5" spans="1:37" ht="15" customHeight="1" x14ac:dyDescent="0.15">
      <c r="A5" s="475" t="s">
        <v>103</v>
      </c>
      <c r="B5" s="476"/>
      <c r="C5" s="476"/>
      <c r="D5" s="476"/>
      <c r="E5" s="476"/>
      <c r="F5" s="466"/>
      <c r="G5" s="467"/>
      <c r="H5" s="468"/>
      <c r="I5" s="468"/>
      <c r="J5" s="467"/>
      <c r="K5" s="455" t="s">
        <v>220</v>
      </c>
      <c r="L5" s="464"/>
      <c r="M5" s="465" t="s">
        <v>221</v>
      </c>
      <c r="N5" s="455"/>
      <c r="O5" s="455"/>
      <c r="P5" s="465" t="s">
        <v>221</v>
      </c>
      <c r="Q5" s="456"/>
      <c r="R5" s="469" t="s">
        <v>220</v>
      </c>
      <c r="S5" s="455"/>
      <c r="T5" s="464"/>
      <c r="U5" s="465" t="s">
        <v>222</v>
      </c>
      <c r="V5" s="455"/>
      <c r="W5" s="455"/>
      <c r="X5" s="464"/>
      <c r="Y5" s="465" t="s">
        <v>223</v>
      </c>
      <c r="Z5" s="456"/>
      <c r="AA5" s="455"/>
      <c r="AB5" s="455"/>
      <c r="AC5" s="464"/>
      <c r="AD5" s="465" t="s">
        <v>224</v>
      </c>
      <c r="AE5" s="456"/>
      <c r="AF5" s="455"/>
      <c r="AG5" s="455"/>
      <c r="AH5" s="456"/>
      <c r="AI5" s="451"/>
      <c r="AJ5" s="29"/>
    </row>
    <row r="6" spans="1:37" ht="15" customHeight="1" x14ac:dyDescent="0.15">
      <c r="A6" s="46"/>
      <c r="B6" s="45"/>
      <c r="C6" s="45"/>
      <c r="D6" s="45"/>
      <c r="E6" s="45"/>
      <c r="F6" s="457" t="s">
        <v>172</v>
      </c>
      <c r="G6" s="458"/>
      <c r="H6" s="459" t="s">
        <v>220</v>
      </c>
      <c r="I6" s="459"/>
      <c r="J6" s="460"/>
      <c r="K6" s="459" t="s">
        <v>225</v>
      </c>
      <c r="L6" s="424"/>
      <c r="M6" s="420" t="s">
        <v>226</v>
      </c>
      <c r="N6" s="459"/>
      <c r="O6" s="459"/>
      <c r="P6" s="420" t="s">
        <v>226</v>
      </c>
      <c r="Q6" s="460"/>
      <c r="R6" s="461" t="s">
        <v>225</v>
      </c>
      <c r="S6" s="459"/>
      <c r="T6" s="424"/>
      <c r="U6" s="420" t="s">
        <v>227</v>
      </c>
      <c r="V6" s="459"/>
      <c r="W6" s="459"/>
      <c r="X6" s="424"/>
      <c r="Y6" s="462" t="s">
        <v>228</v>
      </c>
      <c r="Z6" s="463"/>
      <c r="AA6" s="455" t="s">
        <v>225</v>
      </c>
      <c r="AB6" s="455"/>
      <c r="AC6" s="464"/>
      <c r="AD6" s="465" t="s">
        <v>229</v>
      </c>
      <c r="AE6" s="464"/>
      <c r="AF6" s="420" t="s">
        <v>173</v>
      </c>
      <c r="AG6" s="459"/>
      <c r="AH6" s="460"/>
      <c r="AI6" s="452"/>
    </row>
    <row r="7" spans="1:37" ht="24.95" customHeight="1" x14ac:dyDescent="0.15">
      <c r="A7" s="481" t="s">
        <v>230</v>
      </c>
      <c r="B7" s="482"/>
      <c r="C7" s="482"/>
      <c r="D7" s="482"/>
      <c r="E7" s="483"/>
      <c r="F7" s="534">
        <v>5287</v>
      </c>
      <c r="G7" s="535"/>
      <c r="H7" s="485">
        <v>3</v>
      </c>
      <c r="I7" s="485"/>
      <c r="J7" s="485"/>
      <c r="K7" s="485">
        <v>0</v>
      </c>
      <c r="L7" s="485"/>
      <c r="M7" s="485">
        <v>3</v>
      </c>
      <c r="N7" s="485"/>
      <c r="O7" s="485"/>
      <c r="P7" s="484">
        <v>300</v>
      </c>
      <c r="Q7" s="484"/>
      <c r="R7" s="484">
        <v>28</v>
      </c>
      <c r="S7" s="484"/>
      <c r="T7" s="484"/>
      <c r="U7" s="484">
        <v>27</v>
      </c>
      <c r="V7" s="484"/>
      <c r="W7" s="484"/>
      <c r="X7" s="484"/>
      <c r="Y7" s="540">
        <v>744</v>
      </c>
      <c r="Z7" s="540"/>
      <c r="AA7" s="485">
        <v>20</v>
      </c>
      <c r="AB7" s="485"/>
      <c r="AC7" s="485"/>
      <c r="AD7" s="540">
        <v>23</v>
      </c>
      <c r="AE7" s="540"/>
      <c r="AF7" s="484">
        <v>3705</v>
      </c>
      <c r="AG7" s="484"/>
      <c r="AH7" s="484"/>
      <c r="AI7" s="85">
        <v>434</v>
      </c>
    </row>
    <row r="8" spans="1:37" ht="20.100000000000001" customHeight="1" x14ac:dyDescent="0.15">
      <c r="A8" s="488" t="s">
        <v>104</v>
      </c>
      <c r="B8" s="489"/>
      <c r="C8" s="489"/>
      <c r="D8" s="489"/>
      <c r="E8" s="489"/>
      <c r="F8" s="498">
        <v>5</v>
      </c>
      <c r="G8" s="499"/>
      <c r="H8" s="480">
        <v>0</v>
      </c>
      <c r="I8" s="480"/>
      <c r="J8" s="480"/>
      <c r="K8" s="480">
        <v>0</v>
      </c>
      <c r="L8" s="480"/>
      <c r="M8" s="480">
        <v>0</v>
      </c>
      <c r="N8" s="480"/>
      <c r="O8" s="480"/>
      <c r="P8" s="480">
        <v>0</v>
      </c>
      <c r="Q8" s="480"/>
      <c r="R8" s="480">
        <v>0</v>
      </c>
      <c r="S8" s="480"/>
      <c r="T8" s="480"/>
      <c r="U8" s="480">
        <v>0</v>
      </c>
      <c r="V8" s="480"/>
      <c r="W8" s="480"/>
      <c r="X8" s="480"/>
      <c r="Y8" s="480">
        <v>0</v>
      </c>
      <c r="Z8" s="480"/>
      <c r="AA8" s="480">
        <v>0</v>
      </c>
      <c r="AB8" s="480"/>
      <c r="AC8" s="480"/>
      <c r="AD8" s="480">
        <v>0</v>
      </c>
      <c r="AE8" s="480"/>
      <c r="AF8" s="480">
        <v>0</v>
      </c>
      <c r="AG8" s="480"/>
      <c r="AH8" s="480"/>
      <c r="AI8" s="453">
        <v>5</v>
      </c>
    </row>
    <row r="9" spans="1:37" ht="20.100000000000001" customHeight="1" x14ac:dyDescent="0.15">
      <c r="A9" s="494" t="s">
        <v>310</v>
      </c>
      <c r="B9" s="495"/>
      <c r="C9" s="495"/>
      <c r="D9" s="495"/>
      <c r="E9" s="495"/>
      <c r="F9" s="498"/>
      <c r="G9" s="499"/>
      <c r="H9" s="480"/>
      <c r="I9" s="480"/>
      <c r="J9" s="480"/>
      <c r="K9" s="480"/>
      <c r="L9" s="480"/>
      <c r="M9" s="480"/>
      <c r="N9" s="480"/>
      <c r="O9" s="480"/>
      <c r="P9" s="480"/>
      <c r="Q9" s="480"/>
      <c r="R9" s="480"/>
      <c r="S9" s="480"/>
      <c r="T9" s="480"/>
      <c r="U9" s="480"/>
      <c r="V9" s="480"/>
      <c r="W9" s="480"/>
      <c r="X9" s="480"/>
      <c r="Y9" s="480"/>
      <c r="Z9" s="480"/>
      <c r="AA9" s="480"/>
      <c r="AB9" s="480"/>
      <c r="AC9" s="480"/>
      <c r="AD9" s="480"/>
      <c r="AE9" s="480"/>
      <c r="AF9" s="480"/>
      <c r="AG9" s="480"/>
      <c r="AH9" s="480"/>
      <c r="AI9" s="453"/>
    </row>
    <row r="10" spans="1:37" ht="20.100000000000001" customHeight="1" x14ac:dyDescent="0.15">
      <c r="A10" s="496" t="s">
        <v>231</v>
      </c>
      <c r="B10" s="497"/>
      <c r="C10" s="497"/>
      <c r="D10" s="497"/>
      <c r="E10" s="497"/>
      <c r="F10" s="492">
        <v>286</v>
      </c>
      <c r="G10" s="493"/>
      <c r="H10" s="477">
        <v>0</v>
      </c>
      <c r="I10" s="477"/>
      <c r="J10" s="477"/>
      <c r="K10" s="477">
        <v>0</v>
      </c>
      <c r="L10" s="477"/>
      <c r="M10" s="477">
        <v>0</v>
      </c>
      <c r="N10" s="477"/>
      <c r="O10" s="477"/>
      <c r="P10" s="477">
        <v>10</v>
      </c>
      <c r="Q10" s="477"/>
      <c r="R10" s="477">
        <v>0</v>
      </c>
      <c r="S10" s="477"/>
      <c r="T10" s="477"/>
      <c r="U10" s="477">
        <v>1</v>
      </c>
      <c r="V10" s="477"/>
      <c r="W10" s="477"/>
      <c r="X10" s="477"/>
      <c r="Y10" s="502">
        <v>44</v>
      </c>
      <c r="Z10" s="502"/>
      <c r="AA10" s="477">
        <v>0</v>
      </c>
      <c r="AB10" s="477"/>
      <c r="AC10" s="477"/>
      <c r="AD10" s="477">
        <v>0</v>
      </c>
      <c r="AE10" s="477"/>
      <c r="AF10" s="502">
        <v>224</v>
      </c>
      <c r="AG10" s="502"/>
      <c r="AH10" s="502"/>
      <c r="AI10" s="552">
        <v>7</v>
      </c>
    </row>
    <row r="11" spans="1:37" ht="20.100000000000001" customHeight="1" x14ac:dyDescent="0.15">
      <c r="A11" s="478" t="s">
        <v>311</v>
      </c>
      <c r="B11" s="479"/>
      <c r="C11" s="479"/>
      <c r="D11" s="479"/>
      <c r="E11" s="479"/>
      <c r="F11" s="492"/>
      <c r="G11" s="493"/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  <c r="U11" s="477"/>
      <c r="V11" s="477"/>
      <c r="W11" s="477"/>
      <c r="X11" s="477"/>
      <c r="Y11" s="502"/>
      <c r="Z11" s="502"/>
      <c r="AA11" s="477"/>
      <c r="AB11" s="477"/>
      <c r="AC11" s="477"/>
      <c r="AD11" s="477"/>
      <c r="AE11" s="477"/>
      <c r="AF11" s="502"/>
      <c r="AG11" s="502"/>
      <c r="AH11" s="502"/>
      <c r="AI11" s="552"/>
    </row>
    <row r="12" spans="1:37" ht="20.100000000000001" customHeight="1" x14ac:dyDescent="0.15">
      <c r="A12" s="488" t="s">
        <v>232</v>
      </c>
      <c r="B12" s="489"/>
      <c r="C12" s="489"/>
      <c r="D12" s="489"/>
      <c r="E12" s="489"/>
      <c r="F12" s="498">
        <v>261</v>
      </c>
      <c r="G12" s="499"/>
      <c r="H12" s="480">
        <v>1</v>
      </c>
      <c r="I12" s="480"/>
      <c r="J12" s="480"/>
      <c r="K12" s="480">
        <v>0</v>
      </c>
      <c r="L12" s="480"/>
      <c r="M12" s="480">
        <v>0</v>
      </c>
      <c r="N12" s="480"/>
      <c r="O12" s="480"/>
      <c r="P12" s="480">
        <v>42</v>
      </c>
      <c r="Q12" s="480"/>
      <c r="R12" s="480">
        <v>0</v>
      </c>
      <c r="S12" s="480"/>
      <c r="T12" s="480"/>
      <c r="U12" s="480">
        <v>20</v>
      </c>
      <c r="V12" s="480"/>
      <c r="W12" s="480"/>
      <c r="X12" s="480"/>
      <c r="Y12" s="500">
        <v>46</v>
      </c>
      <c r="Z12" s="500"/>
      <c r="AA12" s="480">
        <v>1</v>
      </c>
      <c r="AB12" s="480"/>
      <c r="AC12" s="480"/>
      <c r="AD12" s="480">
        <v>1</v>
      </c>
      <c r="AE12" s="480"/>
      <c r="AF12" s="500">
        <v>146</v>
      </c>
      <c r="AG12" s="500"/>
      <c r="AH12" s="500"/>
      <c r="AI12" s="453">
        <v>4</v>
      </c>
    </row>
    <row r="13" spans="1:37" ht="20.100000000000001" customHeight="1" x14ac:dyDescent="0.15">
      <c r="A13" s="490" t="s">
        <v>105</v>
      </c>
      <c r="B13" s="491"/>
      <c r="C13" s="491"/>
      <c r="D13" s="491"/>
      <c r="E13" s="491"/>
      <c r="F13" s="498"/>
      <c r="G13" s="499"/>
      <c r="H13" s="480"/>
      <c r="I13" s="480"/>
      <c r="J13" s="480"/>
      <c r="K13" s="480"/>
      <c r="L13" s="480"/>
      <c r="M13" s="480"/>
      <c r="N13" s="480"/>
      <c r="O13" s="480"/>
      <c r="P13" s="480"/>
      <c r="Q13" s="480"/>
      <c r="R13" s="480"/>
      <c r="S13" s="480"/>
      <c r="T13" s="480"/>
      <c r="U13" s="480"/>
      <c r="V13" s="480"/>
      <c r="W13" s="480"/>
      <c r="X13" s="480"/>
      <c r="Y13" s="500"/>
      <c r="Z13" s="500"/>
      <c r="AA13" s="480"/>
      <c r="AB13" s="480"/>
      <c r="AC13" s="480"/>
      <c r="AD13" s="480"/>
      <c r="AE13" s="480"/>
      <c r="AF13" s="500"/>
      <c r="AG13" s="500"/>
      <c r="AH13" s="500"/>
      <c r="AI13" s="453"/>
    </row>
    <row r="14" spans="1:37" ht="20.100000000000001" customHeight="1" x14ac:dyDescent="0.15">
      <c r="A14" s="496" t="s">
        <v>233</v>
      </c>
      <c r="B14" s="497"/>
      <c r="C14" s="497"/>
      <c r="D14" s="497"/>
      <c r="E14" s="497"/>
      <c r="F14" s="492">
        <v>1838</v>
      </c>
      <c r="G14" s="493"/>
      <c r="H14" s="477">
        <v>2</v>
      </c>
      <c r="I14" s="477"/>
      <c r="J14" s="477"/>
      <c r="K14" s="477">
        <v>0</v>
      </c>
      <c r="L14" s="477"/>
      <c r="M14" s="477">
        <v>2</v>
      </c>
      <c r="N14" s="477"/>
      <c r="O14" s="477"/>
      <c r="P14" s="477">
        <v>194</v>
      </c>
      <c r="Q14" s="477"/>
      <c r="R14" s="477">
        <v>22</v>
      </c>
      <c r="S14" s="477"/>
      <c r="T14" s="477"/>
      <c r="U14" s="477">
        <v>6</v>
      </c>
      <c r="V14" s="477"/>
      <c r="W14" s="477"/>
      <c r="X14" s="477"/>
      <c r="Y14" s="502">
        <v>161</v>
      </c>
      <c r="Z14" s="502"/>
      <c r="AA14" s="477">
        <v>15</v>
      </c>
      <c r="AB14" s="477"/>
      <c r="AC14" s="477"/>
      <c r="AD14" s="477">
        <v>19</v>
      </c>
      <c r="AE14" s="477"/>
      <c r="AF14" s="502">
        <v>1242</v>
      </c>
      <c r="AG14" s="502"/>
      <c r="AH14" s="502"/>
      <c r="AI14" s="552">
        <v>175</v>
      </c>
    </row>
    <row r="15" spans="1:37" ht="20.100000000000001" customHeight="1" x14ac:dyDescent="0.15">
      <c r="A15" s="478" t="s">
        <v>106</v>
      </c>
      <c r="B15" s="479"/>
      <c r="C15" s="479"/>
      <c r="D15" s="479"/>
      <c r="E15" s="479"/>
      <c r="F15" s="492"/>
      <c r="G15" s="493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502"/>
      <c r="Z15" s="502"/>
      <c r="AA15" s="477"/>
      <c r="AB15" s="477"/>
      <c r="AC15" s="477"/>
      <c r="AD15" s="477"/>
      <c r="AE15" s="477"/>
      <c r="AF15" s="502"/>
      <c r="AG15" s="502"/>
      <c r="AH15" s="502"/>
      <c r="AI15" s="552"/>
    </row>
    <row r="16" spans="1:37" ht="20.100000000000001" customHeight="1" x14ac:dyDescent="0.15">
      <c r="A16" s="488" t="s">
        <v>234</v>
      </c>
      <c r="B16" s="489"/>
      <c r="C16" s="489"/>
      <c r="D16" s="489"/>
      <c r="E16" s="489"/>
      <c r="F16" s="498">
        <v>2897</v>
      </c>
      <c r="G16" s="499"/>
      <c r="H16" s="480">
        <v>0</v>
      </c>
      <c r="I16" s="480"/>
      <c r="J16" s="480"/>
      <c r="K16" s="480">
        <v>0</v>
      </c>
      <c r="L16" s="480"/>
      <c r="M16" s="480">
        <v>1</v>
      </c>
      <c r="N16" s="480"/>
      <c r="O16" s="480"/>
      <c r="P16" s="480">
        <v>54</v>
      </c>
      <c r="Q16" s="480"/>
      <c r="R16" s="480">
        <v>6</v>
      </c>
      <c r="S16" s="480"/>
      <c r="T16" s="480"/>
      <c r="U16" s="480">
        <v>0</v>
      </c>
      <c r="V16" s="480"/>
      <c r="W16" s="480"/>
      <c r="X16" s="480"/>
      <c r="Y16" s="500">
        <v>493</v>
      </c>
      <c r="Z16" s="500"/>
      <c r="AA16" s="480">
        <v>4</v>
      </c>
      <c r="AB16" s="480"/>
      <c r="AC16" s="480"/>
      <c r="AD16" s="480">
        <v>3</v>
      </c>
      <c r="AE16" s="480"/>
      <c r="AF16" s="500">
        <v>2093</v>
      </c>
      <c r="AG16" s="500"/>
      <c r="AH16" s="500"/>
      <c r="AI16" s="453">
        <v>243</v>
      </c>
    </row>
    <row r="17" spans="1:35" ht="20.100000000000001" customHeight="1" thickBot="1" x14ac:dyDescent="0.2">
      <c r="A17" s="504" t="s">
        <v>107</v>
      </c>
      <c r="B17" s="505"/>
      <c r="C17" s="505"/>
      <c r="D17" s="505"/>
      <c r="E17" s="505"/>
      <c r="F17" s="510"/>
      <c r="G17" s="511"/>
      <c r="H17" s="503"/>
      <c r="I17" s="503"/>
      <c r="J17" s="503"/>
      <c r="K17" s="503"/>
      <c r="L17" s="503"/>
      <c r="M17" s="503"/>
      <c r="N17" s="503"/>
      <c r="O17" s="503"/>
      <c r="P17" s="503"/>
      <c r="Q17" s="503"/>
      <c r="R17" s="503"/>
      <c r="S17" s="503"/>
      <c r="T17" s="503"/>
      <c r="U17" s="503"/>
      <c r="V17" s="503"/>
      <c r="W17" s="503"/>
      <c r="X17" s="503"/>
      <c r="Y17" s="501"/>
      <c r="Z17" s="501"/>
      <c r="AA17" s="503"/>
      <c r="AB17" s="503"/>
      <c r="AC17" s="503"/>
      <c r="AD17" s="503"/>
      <c r="AE17" s="503"/>
      <c r="AF17" s="501"/>
      <c r="AG17" s="501"/>
      <c r="AH17" s="501"/>
      <c r="AI17" s="454"/>
    </row>
    <row r="18" spans="1:35" ht="15" customHeight="1" x14ac:dyDescent="0.15">
      <c r="A18" s="16"/>
      <c r="B18" s="16"/>
      <c r="C18" s="16"/>
      <c r="D18" s="16"/>
      <c r="E18" s="16"/>
      <c r="F18" s="16"/>
      <c r="G18" s="16"/>
      <c r="H18" s="18"/>
      <c r="I18" s="18"/>
      <c r="J18" s="18"/>
      <c r="K18" s="18"/>
      <c r="L18" s="18"/>
      <c r="M18" s="18"/>
      <c r="N18" s="18"/>
      <c r="O18" s="18"/>
      <c r="P18" s="18"/>
      <c r="Q18" s="16"/>
      <c r="R18" s="16"/>
      <c r="S18" s="16"/>
      <c r="T18" s="16"/>
      <c r="U18" s="16"/>
      <c r="V18" s="16"/>
      <c r="W18" s="16"/>
      <c r="X18" s="16"/>
      <c r="Y18" s="16"/>
      <c r="AC18" s="16"/>
      <c r="AD18" s="16"/>
      <c r="AE18" s="16"/>
      <c r="AF18" s="16"/>
      <c r="AG18" s="16"/>
      <c r="AH18" s="16"/>
      <c r="AI18" s="87" t="s">
        <v>108</v>
      </c>
    </row>
    <row r="19" spans="1:35" ht="15" customHeight="1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:35" ht="15" customHeight="1" thickBot="1" x14ac:dyDescent="0.2">
      <c r="A20" s="16" t="s">
        <v>257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7" t="s">
        <v>8</v>
      </c>
    </row>
    <row r="21" spans="1:35" ht="20.100000000000001" customHeight="1" x14ac:dyDescent="0.15">
      <c r="A21" s="42"/>
      <c r="B21" s="47"/>
      <c r="C21" s="48"/>
      <c r="D21" s="43"/>
      <c r="E21" s="47"/>
      <c r="F21" s="43"/>
      <c r="G21" s="47"/>
      <c r="H21" s="49"/>
      <c r="I21" s="536"/>
      <c r="J21" s="536"/>
      <c r="K21" s="537"/>
      <c r="L21" s="47"/>
      <c r="M21" s="49"/>
      <c r="N21" s="538"/>
      <c r="O21" s="536"/>
      <c r="P21" s="536"/>
      <c r="Q21" s="539"/>
      <c r="R21" s="538"/>
      <c r="S21" s="536"/>
      <c r="T21" s="536"/>
      <c r="U21" s="539"/>
      <c r="V21" s="538"/>
      <c r="W21" s="536"/>
      <c r="X21" s="536"/>
      <c r="Y21" s="539"/>
      <c r="Z21" s="536"/>
      <c r="AA21" s="536"/>
      <c r="AB21" s="536"/>
      <c r="AC21" s="539"/>
      <c r="AD21" s="536" t="s">
        <v>109</v>
      </c>
      <c r="AE21" s="536"/>
      <c r="AF21" s="536"/>
      <c r="AG21" s="537"/>
      <c r="AH21" s="541" t="s">
        <v>235</v>
      </c>
      <c r="AI21" s="542"/>
    </row>
    <row r="22" spans="1:35" ht="20.100000000000001" customHeight="1" x14ac:dyDescent="0.15">
      <c r="A22" s="50" t="s">
        <v>79</v>
      </c>
      <c r="B22" s="509" t="s">
        <v>110</v>
      </c>
      <c r="C22" s="509"/>
      <c r="D22" s="509"/>
      <c r="E22" s="509" t="s">
        <v>111</v>
      </c>
      <c r="F22" s="509"/>
      <c r="G22" s="509" t="s">
        <v>112</v>
      </c>
      <c r="H22" s="512"/>
      <c r="I22" s="455" t="s">
        <v>113</v>
      </c>
      <c r="J22" s="455"/>
      <c r="K22" s="464"/>
      <c r="L22" s="509" t="s">
        <v>114</v>
      </c>
      <c r="M22" s="512"/>
      <c r="N22" s="469" t="s">
        <v>115</v>
      </c>
      <c r="O22" s="455"/>
      <c r="P22" s="455"/>
      <c r="Q22" s="456"/>
      <c r="R22" s="469" t="s">
        <v>116</v>
      </c>
      <c r="S22" s="455"/>
      <c r="T22" s="455"/>
      <c r="U22" s="456"/>
      <c r="V22" s="469" t="s">
        <v>117</v>
      </c>
      <c r="W22" s="455"/>
      <c r="X22" s="455"/>
      <c r="Y22" s="456"/>
      <c r="Z22" s="455" t="s">
        <v>17</v>
      </c>
      <c r="AA22" s="455"/>
      <c r="AB22" s="455"/>
      <c r="AC22" s="456"/>
      <c r="AD22" s="455" t="s">
        <v>118</v>
      </c>
      <c r="AE22" s="455"/>
      <c r="AF22" s="455"/>
      <c r="AG22" s="464"/>
      <c r="AH22" s="543"/>
      <c r="AI22" s="544"/>
    </row>
    <row r="23" spans="1:35" ht="20.100000000000001" customHeight="1" x14ac:dyDescent="0.15">
      <c r="A23" s="46"/>
      <c r="B23" s="508"/>
      <c r="C23" s="508"/>
      <c r="D23" s="508"/>
      <c r="E23" s="508"/>
      <c r="F23" s="508"/>
      <c r="G23" s="508"/>
      <c r="H23" s="508"/>
      <c r="I23" s="420"/>
      <c r="J23" s="459"/>
      <c r="K23" s="424"/>
      <c r="L23" s="508"/>
      <c r="M23" s="508"/>
      <c r="N23" s="420"/>
      <c r="O23" s="459"/>
      <c r="P23" s="459"/>
      <c r="Q23" s="460"/>
      <c r="R23" s="461"/>
      <c r="S23" s="459"/>
      <c r="T23" s="459"/>
      <c r="U23" s="460"/>
      <c r="V23" s="461"/>
      <c r="W23" s="459"/>
      <c r="X23" s="459"/>
      <c r="Y23" s="460"/>
      <c r="Z23" s="459"/>
      <c r="AA23" s="459"/>
      <c r="AB23" s="459"/>
      <c r="AC23" s="460"/>
      <c r="AD23" s="459" t="s">
        <v>119</v>
      </c>
      <c r="AE23" s="459"/>
      <c r="AF23" s="459"/>
      <c r="AG23" s="424"/>
      <c r="AH23" s="545"/>
      <c r="AI23" s="546"/>
    </row>
    <row r="24" spans="1:35" ht="20.100000000000001" customHeight="1" x14ac:dyDescent="0.15">
      <c r="A24" s="212" t="s">
        <v>313</v>
      </c>
      <c r="B24" s="506">
        <v>100</v>
      </c>
      <c r="C24" s="506"/>
      <c r="D24" s="506"/>
      <c r="E24" s="507">
        <v>1</v>
      </c>
      <c r="F24" s="507"/>
      <c r="G24" s="507">
        <v>3</v>
      </c>
      <c r="H24" s="507"/>
      <c r="I24" s="507">
        <v>19</v>
      </c>
      <c r="J24" s="507"/>
      <c r="K24" s="507"/>
      <c r="L24" s="507">
        <v>31</v>
      </c>
      <c r="M24" s="507"/>
      <c r="N24" s="507">
        <v>17</v>
      </c>
      <c r="O24" s="507"/>
      <c r="P24" s="507"/>
      <c r="Q24" s="507"/>
      <c r="R24" s="507">
        <v>12</v>
      </c>
      <c r="S24" s="507"/>
      <c r="T24" s="507"/>
      <c r="U24" s="507"/>
      <c r="V24" s="507">
        <v>16</v>
      </c>
      <c r="W24" s="507"/>
      <c r="X24" s="507"/>
      <c r="Y24" s="507"/>
      <c r="Z24" s="507">
        <v>1</v>
      </c>
      <c r="AA24" s="507"/>
      <c r="AB24" s="507"/>
      <c r="AC24" s="507"/>
      <c r="AD24" s="548">
        <v>1145</v>
      </c>
      <c r="AE24" s="548"/>
      <c r="AF24" s="548"/>
      <c r="AG24" s="548"/>
      <c r="AH24" s="553">
        <v>35</v>
      </c>
      <c r="AI24" s="554"/>
    </row>
    <row r="25" spans="1:35" ht="20.100000000000001" customHeight="1" x14ac:dyDescent="0.15">
      <c r="A25" s="213" t="s">
        <v>246</v>
      </c>
      <c r="B25" s="506">
        <v>100</v>
      </c>
      <c r="C25" s="506"/>
      <c r="D25" s="506"/>
      <c r="E25" s="507">
        <v>1</v>
      </c>
      <c r="F25" s="507"/>
      <c r="G25" s="507">
        <v>3</v>
      </c>
      <c r="H25" s="507"/>
      <c r="I25" s="507">
        <v>19</v>
      </c>
      <c r="J25" s="507"/>
      <c r="K25" s="507"/>
      <c r="L25" s="507">
        <v>31</v>
      </c>
      <c r="M25" s="507"/>
      <c r="N25" s="507">
        <v>17</v>
      </c>
      <c r="O25" s="507"/>
      <c r="P25" s="507"/>
      <c r="Q25" s="507"/>
      <c r="R25" s="507">
        <v>12</v>
      </c>
      <c r="S25" s="507"/>
      <c r="T25" s="507"/>
      <c r="U25" s="507"/>
      <c r="V25" s="507">
        <v>16</v>
      </c>
      <c r="W25" s="507"/>
      <c r="X25" s="507"/>
      <c r="Y25" s="507"/>
      <c r="Z25" s="507">
        <v>1</v>
      </c>
      <c r="AA25" s="507"/>
      <c r="AB25" s="507"/>
      <c r="AC25" s="507"/>
      <c r="AD25" s="548">
        <v>1153</v>
      </c>
      <c r="AE25" s="548"/>
      <c r="AF25" s="548"/>
      <c r="AG25" s="548"/>
      <c r="AH25" s="507">
        <v>35</v>
      </c>
      <c r="AI25" s="551"/>
    </row>
    <row r="26" spans="1:35" ht="20.100000000000001" customHeight="1" x14ac:dyDescent="0.15">
      <c r="A26" s="213">
        <v>2</v>
      </c>
      <c r="B26" s="506">
        <v>100</v>
      </c>
      <c r="C26" s="506"/>
      <c r="D26" s="506"/>
      <c r="E26" s="507">
        <v>1</v>
      </c>
      <c r="F26" s="507"/>
      <c r="G26" s="507">
        <v>3</v>
      </c>
      <c r="H26" s="507"/>
      <c r="I26" s="507">
        <v>17</v>
      </c>
      <c r="J26" s="507"/>
      <c r="K26" s="507"/>
      <c r="L26" s="507">
        <v>32</v>
      </c>
      <c r="M26" s="507"/>
      <c r="N26" s="507">
        <v>19</v>
      </c>
      <c r="O26" s="507"/>
      <c r="P26" s="507"/>
      <c r="Q26" s="507"/>
      <c r="R26" s="507">
        <v>10</v>
      </c>
      <c r="S26" s="507"/>
      <c r="T26" s="507"/>
      <c r="U26" s="507"/>
      <c r="V26" s="507">
        <v>17</v>
      </c>
      <c r="W26" s="507"/>
      <c r="X26" s="507"/>
      <c r="Y26" s="507"/>
      <c r="Z26" s="507">
        <v>1</v>
      </c>
      <c r="AA26" s="507"/>
      <c r="AB26" s="507"/>
      <c r="AC26" s="507"/>
      <c r="AD26" s="548">
        <v>1155</v>
      </c>
      <c r="AE26" s="548"/>
      <c r="AF26" s="548"/>
      <c r="AG26" s="548"/>
      <c r="AH26" s="507">
        <v>34</v>
      </c>
      <c r="AI26" s="550"/>
    </row>
    <row r="27" spans="1:35" ht="20.100000000000001" customHeight="1" x14ac:dyDescent="0.15">
      <c r="A27" s="213">
        <v>3</v>
      </c>
      <c r="B27" s="506">
        <v>102</v>
      </c>
      <c r="C27" s="506"/>
      <c r="D27" s="506"/>
      <c r="E27" s="507">
        <v>1</v>
      </c>
      <c r="F27" s="507"/>
      <c r="G27" s="507">
        <v>3</v>
      </c>
      <c r="H27" s="507"/>
      <c r="I27" s="507">
        <v>17</v>
      </c>
      <c r="J27" s="507"/>
      <c r="K27" s="507"/>
      <c r="L27" s="507">
        <v>32</v>
      </c>
      <c r="M27" s="507"/>
      <c r="N27" s="507">
        <v>21</v>
      </c>
      <c r="O27" s="507"/>
      <c r="P27" s="507"/>
      <c r="Q27" s="507"/>
      <c r="R27" s="507">
        <v>13</v>
      </c>
      <c r="S27" s="507"/>
      <c r="T27" s="507"/>
      <c r="U27" s="507"/>
      <c r="V27" s="507">
        <v>14</v>
      </c>
      <c r="W27" s="507"/>
      <c r="X27" s="507"/>
      <c r="Y27" s="507"/>
      <c r="Z27" s="507">
        <v>1</v>
      </c>
      <c r="AA27" s="507"/>
      <c r="AB27" s="507"/>
      <c r="AC27" s="507"/>
      <c r="AD27" s="548">
        <v>1135</v>
      </c>
      <c r="AE27" s="548"/>
      <c r="AF27" s="548"/>
      <c r="AG27" s="548"/>
      <c r="AH27" s="507">
        <v>39</v>
      </c>
      <c r="AI27" s="550"/>
    </row>
    <row r="28" spans="1:35" ht="20.100000000000001" customHeight="1" thickBot="1" x14ac:dyDescent="0.2">
      <c r="A28" s="214">
        <v>4</v>
      </c>
      <c r="B28" s="513">
        <v>103</v>
      </c>
      <c r="C28" s="513"/>
      <c r="D28" s="513"/>
      <c r="E28" s="514">
        <v>1</v>
      </c>
      <c r="F28" s="514"/>
      <c r="G28" s="514">
        <v>2</v>
      </c>
      <c r="H28" s="514"/>
      <c r="I28" s="514">
        <v>17</v>
      </c>
      <c r="J28" s="514"/>
      <c r="K28" s="514"/>
      <c r="L28" s="514">
        <v>37</v>
      </c>
      <c r="M28" s="514"/>
      <c r="N28" s="514">
        <v>20</v>
      </c>
      <c r="O28" s="514"/>
      <c r="P28" s="514"/>
      <c r="Q28" s="514"/>
      <c r="R28" s="514">
        <v>9</v>
      </c>
      <c r="S28" s="514"/>
      <c r="T28" s="514"/>
      <c r="U28" s="514"/>
      <c r="V28" s="514">
        <v>16</v>
      </c>
      <c r="W28" s="514"/>
      <c r="X28" s="514"/>
      <c r="Y28" s="514"/>
      <c r="Z28" s="514">
        <v>1</v>
      </c>
      <c r="AA28" s="514"/>
      <c r="AB28" s="514"/>
      <c r="AC28" s="514"/>
      <c r="AD28" s="547">
        <v>1115</v>
      </c>
      <c r="AE28" s="547"/>
      <c r="AF28" s="547"/>
      <c r="AG28" s="547"/>
      <c r="AH28" s="514">
        <v>40</v>
      </c>
      <c r="AI28" s="549"/>
    </row>
    <row r="29" spans="1:35" ht="15" customHeight="1" x14ac:dyDescent="0.15">
      <c r="A29" s="51"/>
      <c r="B29" s="51"/>
      <c r="C29" s="51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5" t="s">
        <v>108</v>
      </c>
    </row>
    <row r="30" spans="1:35" ht="15" customHeight="1" x14ac:dyDescent="0.15">
      <c r="A30" s="16" t="s">
        <v>260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5" ht="15" customHeight="1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5" ht="15" customHeight="1" thickBot="1" x14ac:dyDescent="0.2">
      <c r="A32" s="16" t="s">
        <v>256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7" t="s">
        <v>120</v>
      </c>
    </row>
    <row r="33" spans="1:35" ht="15" customHeight="1" x14ac:dyDescent="0.15">
      <c r="A33" s="42"/>
      <c r="B33" s="47" t="s">
        <v>174</v>
      </c>
      <c r="C33" s="515" t="s">
        <v>164</v>
      </c>
      <c r="D33" s="515" t="s">
        <v>147</v>
      </c>
      <c r="E33" s="515" t="s">
        <v>148</v>
      </c>
      <c r="F33" s="515" t="s">
        <v>149</v>
      </c>
      <c r="G33" s="515" t="s">
        <v>150</v>
      </c>
      <c r="H33" s="520" t="s">
        <v>151</v>
      </c>
      <c r="I33" s="521"/>
      <c r="J33" s="520" t="s">
        <v>152</v>
      </c>
      <c r="K33" s="521"/>
      <c r="L33" s="515" t="s">
        <v>153</v>
      </c>
      <c r="M33" s="520" t="s">
        <v>154</v>
      </c>
      <c r="N33" s="531"/>
      <c r="O33" s="520" t="s">
        <v>155</v>
      </c>
      <c r="P33" s="521"/>
      <c r="Q33" s="520" t="s">
        <v>156</v>
      </c>
      <c r="R33" s="521"/>
      <c r="S33" s="520" t="s">
        <v>157</v>
      </c>
      <c r="T33" s="521"/>
      <c r="U33" s="520" t="s">
        <v>158</v>
      </c>
      <c r="V33" s="531"/>
      <c r="W33" s="521"/>
      <c r="X33" s="520" t="s">
        <v>159</v>
      </c>
      <c r="Y33" s="521"/>
      <c r="Z33" s="520" t="s">
        <v>160</v>
      </c>
      <c r="AA33" s="521"/>
      <c r="AB33" s="520" t="s">
        <v>236</v>
      </c>
      <c r="AC33" s="521"/>
      <c r="AD33" s="558" t="s">
        <v>161</v>
      </c>
      <c r="AE33" s="515" t="s">
        <v>319</v>
      </c>
      <c r="AF33" s="536"/>
      <c r="AG33" s="536"/>
      <c r="AH33" s="536"/>
      <c r="AI33" s="567"/>
    </row>
    <row r="34" spans="1:35" ht="15" customHeight="1" x14ac:dyDescent="0.15">
      <c r="A34" s="44"/>
      <c r="B34" s="53"/>
      <c r="C34" s="516"/>
      <c r="D34" s="516"/>
      <c r="E34" s="516"/>
      <c r="F34" s="516"/>
      <c r="G34" s="516"/>
      <c r="H34" s="522"/>
      <c r="I34" s="523"/>
      <c r="J34" s="522"/>
      <c r="K34" s="523"/>
      <c r="L34" s="516"/>
      <c r="M34" s="522"/>
      <c r="N34" s="532"/>
      <c r="O34" s="522"/>
      <c r="P34" s="523"/>
      <c r="Q34" s="522"/>
      <c r="R34" s="523"/>
      <c r="S34" s="522"/>
      <c r="T34" s="523"/>
      <c r="U34" s="522"/>
      <c r="V34" s="532"/>
      <c r="W34" s="523"/>
      <c r="X34" s="522"/>
      <c r="Y34" s="523"/>
      <c r="Z34" s="522"/>
      <c r="AA34" s="523"/>
      <c r="AB34" s="522"/>
      <c r="AC34" s="523"/>
      <c r="AD34" s="522"/>
      <c r="AE34" s="516"/>
      <c r="AF34" s="455" t="s">
        <v>121</v>
      </c>
      <c r="AG34" s="455"/>
      <c r="AH34" s="455"/>
      <c r="AI34" s="559"/>
    </row>
    <row r="35" spans="1:35" ht="15" customHeight="1" x14ac:dyDescent="0.15">
      <c r="A35" s="44"/>
      <c r="B35" s="53"/>
      <c r="C35" s="516"/>
      <c r="D35" s="516"/>
      <c r="E35" s="516"/>
      <c r="F35" s="516"/>
      <c r="G35" s="516"/>
      <c r="H35" s="522"/>
      <c r="I35" s="523"/>
      <c r="J35" s="522"/>
      <c r="K35" s="523"/>
      <c r="L35" s="516"/>
      <c r="M35" s="522"/>
      <c r="N35" s="532"/>
      <c r="O35" s="522"/>
      <c r="P35" s="523"/>
      <c r="Q35" s="522"/>
      <c r="R35" s="523"/>
      <c r="S35" s="522"/>
      <c r="T35" s="523"/>
      <c r="U35" s="522"/>
      <c r="V35" s="532"/>
      <c r="W35" s="523"/>
      <c r="X35" s="522"/>
      <c r="Y35" s="523"/>
      <c r="Z35" s="522"/>
      <c r="AA35" s="523"/>
      <c r="AB35" s="522"/>
      <c r="AC35" s="523"/>
      <c r="AD35" s="522"/>
      <c r="AE35" s="516"/>
      <c r="AF35" s="455"/>
      <c r="AG35" s="455"/>
      <c r="AH35" s="455"/>
      <c r="AI35" s="559"/>
    </row>
    <row r="36" spans="1:35" ht="15" customHeight="1" x14ac:dyDescent="0.15">
      <c r="A36" s="50" t="s">
        <v>79</v>
      </c>
      <c r="B36" s="53"/>
      <c r="C36" s="516"/>
      <c r="D36" s="516"/>
      <c r="E36" s="516"/>
      <c r="F36" s="516"/>
      <c r="G36" s="516"/>
      <c r="H36" s="522"/>
      <c r="I36" s="523"/>
      <c r="J36" s="522"/>
      <c r="K36" s="523"/>
      <c r="L36" s="516"/>
      <c r="M36" s="522"/>
      <c r="N36" s="532"/>
      <c r="O36" s="522"/>
      <c r="P36" s="523"/>
      <c r="Q36" s="522"/>
      <c r="R36" s="523"/>
      <c r="S36" s="522"/>
      <c r="T36" s="523"/>
      <c r="U36" s="522"/>
      <c r="V36" s="532"/>
      <c r="W36" s="523"/>
      <c r="X36" s="522"/>
      <c r="Y36" s="523"/>
      <c r="Z36" s="522"/>
      <c r="AA36" s="523"/>
      <c r="AB36" s="522"/>
      <c r="AC36" s="523"/>
      <c r="AD36" s="522"/>
      <c r="AE36" s="516"/>
      <c r="AF36" s="560" t="s">
        <v>162</v>
      </c>
      <c r="AG36" s="561"/>
      <c r="AH36" s="562"/>
      <c r="AI36" s="527" t="s">
        <v>163</v>
      </c>
    </row>
    <row r="37" spans="1:35" ht="15" customHeight="1" x14ac:dyDescent="0.15">
      <c r="A37" s="44"/>
      <c r="B37" s="53"/>
      <c r="C37" s="516"/>
      <c r="D37" s="516"/>
      <c r="E37" s="516"/>
      <c r="F37" s="516"/>
      <c r="G37" s="516"/>
      <c r="H37" s="522"/>
      <c r="I37" s="523"/>
      <c r="J37" s="522"/>
      <c r="K37" s="523"/>
      <c r="L37" s="516"/>
      <c r="M37" s="522"/>
      <c r="N37" s="532"/>
      <c r="O37" s="522"/>
      <c r="P37" s="523"/>
      <c r="Q37" s="522"/>
      <c r="R37" s="523"/>
      <c r="S37" s="522"/>
      <c r="T37" s="523"/>
      <c r="U37" s="522"/>
      <c r="V37" s="532"/>
      <c r="W37" s="523"/>
      <c r="X37" s="522"/>
      <c r="Y37" s="523"/>
      <c r="Z37" s="522"/>
      <c r="AA37" s="523"/>
      <c r="AB37" s="522"/>
      <c r="AC37" s="523"/>
      <c r="AD37" s="522"/>
      <c r="AE37" s="516"/>
      <c r="AF37" s="563"/>
      <c r="AG37" s="532"/>
      <c r="AH37" s="564"/>
      <c r="AI37" s="528"/>
    </row>
    <row r="38" spans="1:35" ht="15" customHeight="1" x14ac:dyDescent="0.15">
      <c r="A38" s="44"/>
      <c r="B38" s="53"/>
      <c r="C38" s="516"/>
      <c r="D38" s="516"/>
      <c r="E38" s="516"/>
      <c r="F38" s="516"/>
      <c r="G38" s="516"/>
      <c r="H38" s="522"/>
      <c r="I38" s="523"/>
      <c r="J38" s="522"/>
      <c r="K38" s="523"/>
      <c r="L38" s="516"/>
      <c r="M38" s="522"/>
      <c r="N38" s="532"/>
      <c r="O38" s="522"/>
      <c r="P38" s="523"/>
      <c r="Q38" s="522"/>
      <c r="R38" s="523"/>
      <c r="S38" s="522"/>
      <c r="T38" s="523"/>
      <c r="U38" s="522"/>
      <c r="V38" s="532"/>
      <c r="W38" s="523"/>
      <c r="X38" s="522"/>
      <c r="Y38" s="523"/>
      <c r="Z38" s="522"/>
      <c r="AA38" s="523"/>
      <c r="AB38" s="522"/>
      <c r="AC38" s="523"/>
      <c r="AD38" s="522"/>
      <c r="AE38" s="516"/>
      <c r="AF38" s="563"/>
      <c r="AG38" s="532"/>
      <c r="AH38" s="564"/>
      <c r="AI38" s="528"/>
    </row>
    <row r="39" spans="1:35" ht="15" customHeight="1" x14ac:dyDescent="0.15">
      <c r="A39" s="46"/>
      <c r="B39" s="54" t="s">
        <v>175</v>
      </c>
      <c r="C39" s="517"/>
      <c r="D39" s="517"/>
      <c r="E39" s="517"/>
      <c r="F39" s="517"/>
      <c r="G39" s="517"/>
      <c r="H39" s="524"/>
      <c r="I39" s="525"/>
      <c r="J39" s="524"/>
      <c r="K39" s="525"/>
      <c r="L39" s="517"/>
      <c r="M39" s="524"/>
      <c r="N39" s="533"/>
      <c r="O39" s="524"/>
      <c r="P39" s="525"/>
      <c r="Q39" s="524"/>
      <c r="R39" s="525"/>
      <c r="S39" s="524"/>
      <c r="T39" s="525"/>
      <c r="U39" s="555"/>
      <c r="V39" s="556"/>
      <c r="W39" s="557"/>
      <c r="X39" s="524"/>
      <c r="Y39" s="525"/>
      <c r="Z39" s="524"/>
      <c r="AA39" s="525"/>
      <c r="AB39" s="524"/>
      <c r="AC39" s="525"/>
      <c r="AD39" s="524"/>
      <c r="AE39" s="517"/>
      <c r="AF39" s="565"/>
      <c r="AG39" s="556"/>
      <c r="AH39" s="566"/>
      <c r="AI39" s="529"/>
    </row>
    <row r="40" spans="1:35" ht="20.100000000000001" customHeight="1" x14ac:dyDescent="0.15">
      <c r="A40" s="215" t="s">
        <v>318</v>
      </c>
      <c r="B40" s="216">
        <v>29</v>
      </c>
      <c r="C40" s="217">
        <v>2</v>
      </c>
      <c r="D40" s="217">
        <v>1</v>
      </c>
      <c r="E40" s="217">
        <v>1</v>
      </c>
      <c r="F40" s="217">
        <v>1</v>
      </c>
      <c r="G40" s="217">
        <v>1</v>
      </c>
      <c r="H40" s="519">
        <v>6</v>
      </c>
      <c r="I40" s="519"/>
      <c r="J40" s="519">
        <v>1</v>
      </c>
      <c r="K40" s="519"/>
      <c r="L40" s="217" t="s">
        <v>242</v>
      </c>
      <c r="M40" s="519">
        <v>1</v>
      </c>
      <c r="N40" s="519"/>
      <c r="O40" s="519">
        <v>3</v>
      </c>
      <c r="P40" s="519"/>
      <c r="Q40" s="519">
        <v>2</v>
      </c>
      <c r="R40" s="519"/>
      <c r="S40" s="519">
        <v>2</v>
      </c>
      <c r="T40" s="519"/>
      <c r="U40" s="519">
        <v>0</v>
      </c>
      <c r="V40" s="519"/>
      <c r="W40" s="519"/>
      <c r="X40" s="519">
        <v>5</v>
      </c>
      <c r="Y40" s="519"/>
      <c r="Z40" s="519">
        <v>2</v>
      </c>
      <c r="AA40" s="519"/>
      <c r="AB40" s="519">
        <v>1</v>
      </c>
      <c r="AC40" s="519"/>
      <c r="AD40" s="218">
        <v>0</v>
      </c>
      <c r="AE40" s="218">
        <v>0</v>
      </c>
      <c r="AF40" s="530">
        <v>645</v>
      </c>
      <c r="AG40" s="530"/>
      <c r="AH40" s="530"/>
      <c r="AI40" s="219">
        <v>21</v>
      </c>
    </row>
    <row r="41" spans="1:35" ht="20.100000000000001" customHeight="1" x14ac:dyDescent="0.15">
      <c r="A41" s="213" t="s">
        <v>246</v>
      </c>
      <c r="B41" s="220">
        <v>29</v>
      </c>
      <c r="C41" s="217">
        <v>3</v>
      </c>
      <c r="D41" s="217">
        <v>1</v>
      </c>
      <c r="E41" s="217">
        <v>1</v>
      </c>
      <c r="F41" s="217">
        <v>1</v>
      </c>
      <c r="G41" s="217">
        <v>1</v>
      </c>
      <c r="H41" s="519">
        <v>6</v>
      </c>
      <c r="I41" s="519"/>
      <c r="J41" s="519">
        <v>0</v>
      </c>
      <c r="K41" s="519"/>
      <c r="L41" s="217">
        <v>0</v>
      </c>
      <c r="M41" s="519">
        <v>1</v>
      </c>
      <c r="N41" s="519"/>
      <c r="O41" s="519">
        <v>3</v>
      </c>
      <c r="P41" s="519"/>
      <c r="Q41" s="519">
        <v>1</v>
      </c>
      <c r="R41" s="519"/>
      <c r="S41" s="519">
        <v>2</v>
      </c>
      <c r="T41" s="519"/>
      <c r="U41" s="519">
        <v>0</v>
      </c>
      <c r="V41" s="519"/>
      <c r="W41" s="519"/>
      <c r="X41" s="519">
        <v>5</v>
      </c>
      <c r="Y41" s="519"/>
      <c r="Z41" s="519">
        <v>2</v>
      </c>
      <c r="AA41" s="519"/>
      <c r="AB41" s="519">
        <v>1</v>
      </c>
      <c r="AC41" s="519"/>
      <c r="AD41" s="218">
        <v>0</v>
      </c>
      <c r="AE41" s="226">
        <v>1</v>
      </c>
      <c r="AF41" s="530">
        <v>648</v>
      </c>
      <c r="AG41" s="530"/>
      <c r="AH41" s="530"/>
      <c r="AI41" s="221">
        <v>21</v>
      </c>
    </row>
    <row r="42" spans="1:35" ht="20.100000000000001" customHeight="1" x14ac:dyDescent="0.15">
      <c r="A42" s="213">
        <v>2</v>
      </c>
      <c r="B42" s="220">
        <v>29</v>
      </c>
      <c r="C42" s="217">
        <v>3</v>
      </c>
      <c r="D42" s="217">
        <v>1</v>
      </c>
      <c r="E42" s="217">
        <v>1</v>
      </c>
      <c r="F42" s="217">
        <v>1</v>
      </c>
      <c r="G42" s="217">
        <v>1</v>
      </c>
      <c r="H42" s="519">
        <v>6</v>
      </c>
      <c r="I42" s="519"/>
      <c r="J42" s="519">
        <v>0</v>
      </c>
      <c r="K42" s="519"/>
      <c r="L42" s="217">
        <v>0</v>
      </c>
      <c r="M42" s="519">
        <v>1</v>
      </c>
      <c r="N42" s="519"/>
      <c r="O42" s="519">
        <v>3</v>
      </c>
      <c r="P42" s="519"/>
      <c r="Q42" s="519">
        <v>1</v>
      </c>
      <c r="R42" s="519"/>
      <c r="S42" s="519">
        <v>2</v>
      </c>
      <c r="T42" s="519"/>
      <c r="U42" s="519">
        <v>0</v>
      </c>
      <c r="V42" s="519"/>
      <c r="W42" s="519"/>
      <c r="X42" s="519">
        <v>5</v>
      </c>
      <c r="Y42" s="519"/>
      <c r="Z42" s="519">
        <v>2</v>
      </c>
      <c r="AA42" s="519"/>
      <c r="AB42" s="519">
        <v>1</v>
      </c>
      <c r="AC42" s="519"/>
      <c r="AD42" s="218">
        <v>0</v>
      </c>
      <c r="AE42" s="226">
        <v>1</v>
      </c>
      <c r="AF42" s="530">
        <v>648</v>
      </c>
      <c r="AG42" s="530"/>
      <c r="AH42" s="530"/>
      <c r="AI42" s="219">
        <v>21</v>
      </c>
    </row>
    <row r="43" spans="1:35" ht="20.100000000000001" customHeight="1" x14ac:dyDescent="0.15">
      <c r="A43" s="213">
        <v>3</v>
      </c>
      <c r="B43" s="220">
        <v>29</v>
      </c>
      <c r="C43" s="217">
        <v>3</v>
      </c>
      <c r="D43" s="217">
        <v>1</v>
      </c>
      <c r="E43" s="217">
        <v>1</v>
      </c>
      <c r="F43" s="217">
        <v>1</v>
      </c>
      <c r="G43" s="217">
        <v>1</v>
      </c>
      <c r="H43" s="519">
        <v>6</v>
      </c>
      <c r="I43" s="519"/>
      <c r="J43" s="519">
        <v>0</v>
      </c>
      <c r="K43" s="519"/>
      <c r="L43" s="217">
        <v>0</v>
      </c>
      <c r="M43" s="519">
        <v>1</v>
      </c>
      <c r="N43" s="519"/>
      <c r="O43" s="519">
        <v>3</v>
      </c>
      <c r="P43" s="519"/>
      <c r="Q43" s="519">
        <v>1</v>
      </c>
      <c r="R43" s="519"/>
      <c r="S43" s="519">
        <v>2</v>
      </c>
      <c r="T43" s="519"/>
      <c r="U43" s="519">
        <v>0</v>
      </c>
      <c r="V43" s="519"/>
      <c r="W43" s="519"/>
      <c r="X43" s="519">
        <v>5</v>
      </c>
      <c r="Y43" s="519"/>
      <c r="Z43" s="519">
        <v>2</v>
      </c>
      <c r="AA43" s="519"/>
      <c r="AB43" s="519">
        <v>1</v>
      </c>
      <c r="AC43" s="519"/>
      <c r="AD43" s="218">
        <v>0</v>
      </c>
      <c r="AE43" s="226">
        <v>1</v>
      </c>
      <c r="AF43" s="530">
        <v>667</v>
      </c>
      <c r="AG43" s="530"/>
      <c r="AH43" s="530"/>
      <c r="AI43" s="219">
        <v>21</v>
      </c>
    </row>
    <row r="44" spans="1:35" ht="20.100000000000001" customHeight="1" thickBot="1" x14ac:dyDescent="0.2">
      <c r="A44" s="214">
        <v>4</v>
      </c>
      <c r="B44" s="222">
        <v>30</v>
      </c>
      <c r="C44" s="223">
        <v>3</v>
      </c>
      <c r="D44" s="223">
        <v>1</v>
      </c>
      <c r="E44" s="223">
        <v>1</v>
      </c>
      <c r="F44" s="223">
        <v>1</v>
      </c>
      <c r="G44" s="223">
        <v>1</v>
      </c>
      <c r="H44" s="518">
        <v>5</v>
      </c>
      <c r="I44" s="518"/>
      <c r="J44" s="526">
        <v>0</v>
      </c>
      <c r="K44" s="526"/>
      <c r="L44" s="223">
        <v>0</v>
      </c>
      <c r="M44" s="518">
        <v>1</v>
      </c>
      <c r="N44" s="518"/>
      <c r="O44" s="518">
        <v>3</v>
      </c>
      <c r="P44" s="518"/>
      <c r="Q44" s="518">
        <v>1</v>
      </c>
      <c r="R44" s="518"/>
      <c r="S44" s="518">
        <v>2</v>
      </c>
      <c r="T44" s="518"/>
      <c r="U44" s="518">
        <v>0</v>
      </c>
      <c r="V44" s="518"/>
      <c r="W44" s="518"/>
      <c r="X44" s="518">
        <v>5</v>
      </c>
      <c r="Y44" s="518"/>
      <c r="Z44" s="518">
        <v>2</v>
      </c>
      <c r="AA44" s="518"/>
      <c r="AB44" s="518">
        <v>1</v>
      </c>
      <c r="AC44" s="518"/>
      <c r="AD44" s="224">
        <v>2</v>
      </c>
      <c r="AE44" s="224">
        <v>1</v>
      </c>
      <c r="AF44" s="568">
        <v>677</v>
      </c>
      <c r="AG44" s="568"/>
      <c r="AH44" s="568"/>
      <c r="AI44" s="225">
        <v>21</v>
      </c>
    </row>
    <row r="45" spans="1:35" ht="15" customHeight="1" x14ac:dyDescent="0.15">
      <c r="A45" s="16" t="s">
        <v>258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AC45" s="16"/>
      <c r="AD45" s="16"/>
      <c r="AE45" s="16"/>
      <c r="AF45" s="16"/>
      <c r="AG45" s="16"/>
      <c r="AH45" s="16"/>
      <c r="AI45" s="17" t="s">
        <v>108</v>
      </c>
    </row>
    <row r="46" spans="1:35" ht="17.45" customHeight="1" x14ac:dyDescent="0.15">
      <c r="A46" s="16"/>
      <c r="B46" s="16"/>
      <c r="C46" s="16"/>
      <c r="D46" s="18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</row>
    <row r="47" spans="1:35" ht="17.45" customHeight="1" x14ac:dyDescent="0.15">
      <c r="D47" s="29"/>
    </row>
  </sheetData>
  <sheetProtection sheet="1"/>
  <mergeCells count="288">
    <mergeCell ref="AD33:AD39"/>
    <mergeCell ref="AE33:AE39"/>
    <mergeCell ref="AF34:AI34"/>
    <mergeCell ref="AF36:AH39"/>
    <mergeCell ref="AB33:AC39"/>
    <mergeCell ref="AF33:AI33"/>
    <mergeCell ref="Z33:AA39"/>
    <mergeCell ref="X43:Y43"/>
    <mergeCell ref="AF44:AH44"/>
    <mergeCell ref="AF43:AH43"/>
    <mergeCell ref="AF42:AH42"/>
    <mergeCell ref="AF41:AH41"/>
    <mergeCell ref="AF35:AI35"/>
    <mergeCell ref="Z41:AA41"/>
    <mergeCell ref="X44:Y44"/>
    <mergeCell ref="Z44:AA44"/>
    <mergeCell ref="Z40:AA40"/>
    <mergeCell ref="AB40:AC40"/>
    <mergeCell ref="X40:Y40"/>
    <mergeCell ref="Z43:AA43"/>
    <mergeCell ref="AB44:AC44"/>
    <mergeCell ref="AB43:AC43"/>
    <mergeCell ref="AB42:AC42"/>
    <mergeCell ref="Z42:AA42"/>
    <mergeCell ref="AB41:AC41"/>
    <mergeCell ref="S41:T41"/>
    <mergeCell ref="U43:W43"/>
    <mergeCell ref="X41:Y41"/>
    <mergeCell ref="X33:Y39"/>
    <mergeCell ref="U44:W44"/>
    <mergeCell ref="U40:W40"/>
    <mergeCell ref="U33:W39"/>
    <mergeCell ref="S40:T40"/>
    <mergeCell ref="V21:Y21"/>
    <mergeCell ref="Z23:AC23"/>
    <mergeCell ref="Z22:AC22"/>
    <mergeCell ref="Z21:AC21"/>
    <mergeCell ref="V22:Y22"/>
    <mergeCell ref="V23:Y23"/>
    <mergeCell ref="V28:Y28"/>
    <mergeCell ref="R28:U28"/>
    <mergeCell ref="Z24:AC24"/>
    <mergeCell ref="R26:U26"/>
    <mergeCell ref="V24:Y24"/>
    <mergeCell ref="Z26:AC26"/>
    <mergeCell ref="Z25:AC25"/>
    <mergeCell ref="Z27:AC27"/>
    <mergeCell ref="AD25:AG25"/>
    <mergeCell ref="AD24:AG24"/>
    <mergeCell ref="AD23:AG23"/>
    <mergeCell ref="AD21:AG21"/>
    <mergeCell ref="AD16:AE17"/>
    <mergeCell ref="AD14:AE15"/>
    <mergeCell ref="AF12:AH13"/>
    <mergeCell ref="AD10:AE11"/>
    <mergeCell ref="AH24:AI24"/>
    <mergeCell ref="AA7:AC7"/>
    <mergeCell ref="Y7:Z7"/>
    <mergeCell ref="Y8:Z9"/>
    <mergeCell ref="AH21:AI23"/>
    <mergeCell ref="AF8:AH9"/>
    <mergeCell ref="AF10:AH11"/>
    <mergeCell ref="AD5:AE5"/>
    <mergeCell ref="AD28:AG28"/>
    <mergeCell ref="AD27:AG27"/>
    <mergeCell ref="Z28:AC28"/>
    <mergeCell ref="AD7:AE7"/>
    <mergeCell ref="AD26:AG26"/>
    <mergeCell ref="AF7:AH7"/>
    <mergeCell ref="AH28:AI28"/>
    <mergeCell ref="AH27:AI27"/>
    <mergeCell ref="AH26:AI26"/>
    <mergeCell ref="AH25:AI25"/>
    <mergeCell ref="AI14:AI15"/>
    <mergeCell ref="AI12:AI13"/>
    <mergeCell ref="AI10:AI11"/>
    <mergeCell ref="AI8:AI9"/>
    <mergeCell ref="AD8:AE9"/>
    <mergeCell ref="AD12:AE13"/>
    <mergeCell ref="AD22:AG22"/>
    <mergeCell ref="N24:Q24"/>
    <mergeCell ref="N22:Q22"/>
    <mergeCell ref="N23:Q23"/>
    <mergeCell ref="R25:U25"/>
    <mergeCell ref="I24:K24"/>
    <mergeCell ref="M7:O7"/>
    <mergeCell ref="N21:Q21"/>
    <mergeCell ref="R27:U27"/>
    <mergeCell ref="R22:U22"/>
    <mergeCell ref="L23:M23"/>
    <mergeCell ref="R21:U21"/>
    <mergeCell ref="U16:X17"/>
    <mergeCell ref="U14:X15"/>
    <mergeCell ref="R23:U23"/>
    <mergeCell ref="R7:T7"/>
    <mergeCell ref="N26:Q26"/>
    <mergeCell ref="V27:Y27"/>
    <mergeCell ref="V26:Y26"/>
    <mergeCell ref="V25:Y25"/>
    <mergeCell ref="P16:Q17"/>
    <mergeCell ref="Y10:Z11"/>
    <mergeCell ref="R24:U24"/>
    <mergeCell ref="U7:X7"/>
    <mergeCell ref="U8:X9"/>
    <mergeCell ref="L33:L39"/>
    <mergeCell ref="M33:N39"/>
    <mergeCell ref="O33:P39"/>
    <mergeCell ref="S33:T39"/>
    <mergeCell ref="F8:G9"/>
    <mergeCell ref="F7:G7"/>
    <mergeCell ref="L22:M22"/>
    <mergeCell ref="M10:O11"/>
    <mergeCell ref="K16:L17"/>
    <mergeCell ref="M16:O17"/>
    <mergeCell ref="M12:O13"/>
    <mergeCell ref="M14:O15"/>
    <mergeCell ref="H12:J13"/>
    <mergeCell ref="H10:J11"/>
    <mergeCell ref="H8:J9"/>
    <mergeCell ref="I21:K21"/>
    <mergeCell ref="J33:K39"/>
    <mergeCell ref="H16:J17"/>
    <mergeCell ref="H14:J15"/>
    <mergeCell ref="N28:Q28"/>
    <mergeCell ref="N27:Q27"/>
    <mergeCell ref="N25:Q25"/>
    <mergeCell ref="G28:H28"/>
    <mergeCell ref="L28:M28"/>
    <mergeCell ref="M44:N44"/>
    <mergeCell ref="M43:N43"/>
    <mergeCell ref="M42:N42"/>
    <mergeCell ref="M40:N40"/>
    <mergeCell ref="M41:N41"/>
    <mergeCell ref="AI36:AI39"/>
    <mergeCell ref="O44:P44"/>
    <mergeCell ref="O43:P43"/>
    <mergeCell ref="O42:P42"/>
    <mergeCell ref="U41:W41"/>
    <mergeCell ref="O41:P41"/>
    <mergeCell ref="O40:P40"/>
    <mergeCell ref="Q40:R40"/>
    <mergeCell ref="Q33:R39"/>
    <mergeCell ref="Q44:R44"/>
    <mergeCell ref="Q43:R43"/>
    <mergeCell ref="Q42:R42"/>
    <mergeCell ref="Q41:R41"/>
    <mergeCell ref="AF40:AH40"/>
    <mergeCell ref="U42:W42"/>
    <mergeCell ref="X42:Y42"/>
    <mergeCell ref="S44:T44"/>
    <mergeCell ref="S43:T43"/>
    <mergeCell ref="S42:T42"/>
    <mergeCell ref="B28:D28"/>
    <mergeCell ref="E28:F28"/>
    <mergeCell ref="G33:G39"/>
    <mergeCell ref="H44:I44"/>
    <mergeCell ref="D33:D39"/>
    <mergeCell ref="C33:C39"/>
    <mergeCell ref="F33:F39"/>
    <mergeCell ref="E33:E39"/>
    <mergeCell ref="I28:K28"/>
    <mergeCell ref="J42:K42"/>
    <mergeCell ref="H40:I40"/>
    <mergeCell ref="H33:I39"/>
    <mergeCell ref="J44:K44"/>
    <mergeCell ref="J43:K43"/>
    <mergeCell ref="J40:K40"/>
    <mergeCell ref="H43:I43"/>
    <mergeCell ref="H42:I42"/>
    <mergeCell ref="H41:I41"/>
    <mergeCell ref="J41:K41"/>
    <mergeCell ref="B26:D26"/>
    <mergeCell ref="E26:F26"/>
    <mergeCell ref="G26:H26"/>
    <mergeCell ref="L26:M26"/>
    <mergeCell ref="I26:K26"/>
    <mergeCell ref="B27:D27"/>
    <mergeCell ref="E27:F27"/>
    <mergeCell ref="G25:H25"/>
    <mergeCell ref="L25:M25"/>
    <mergeCell ref="I25:K25"/>
    <mergeCell ref="G27:H27"/>
    <mergeCell ref="L27:M27"/>
    <mergeCell ref="I27:K27"/>
    <mergeCell ref="B24:D24"/>
    <mergeCell ref="E24:F24"/>
    <mergeCell ref="B23:D23"/>
    <mergeCell ref="B22:D22"/>
    <mergeCell ref="B25:D25"/>
    <mergeCell ref="E25:F25"/>
    <mergeCell ref="G24:H24"/>
    <mergeCell ref="L24:M24"/>
    <mergeCell ref="F16:G17"/>
    <mergeCell ref="I23:K23"/>
    <mergeCell ref="I22:K22"/>
    <mergeCell ref="E23:F23"/>
    <mergeCell ref="G23:H23"/>
    <mergeCell ref="E22:F22"/>
    <mergeCell ref="G22:H22"/>
    <mergeCell ref="A16:E16"/>
    <mergeCell ref="A15:E15"/>
    <mergeCell ref="A14:E14"/>
    <mergeCell ref="AF16:AH17"/>
    <mergeCell ref="AF14:AH15"/>
    <mergeCell ref="AA14:AC15"/>
    <mergeCell ref="R14:T15"/>
    <mergeCell ref="AA16:AC17"/>
    <mergeCell ref="R16:T17"/>
    <mergeCell ref="Y16:Z17"/>
    <mergeCell ref="Y14:Z15"/>
    <mergeCell ref="P14:Q15"/>
    <mergeCell ref="F14:G15"/>
    <mergeCell ref="A17:E17"/>
    <mergeCell ref="K14:L15"/>
    <mergeCell ref="A12:E12"/>
    <mergeCell ref="A13:E13"/>
    <mergeCell ref="F10:G11"/>
    <mergeCell ref="U10:X11"/>
    <mergeCell ref="R12:T13"/>
    <mergeCell ref="P12:Q13"/>
    <mergeCell ref="AA12:AC13"/>
    <mergeCell ref="A9:E9"/>
    <mergeCell ref="A10:E10"/>
    <mergeCell ref="AA8:AC9"/>
    <mergeCell ref="R8:T9"/>
    <mergeCell ref="P8:Q9"/>
    <mergeCell ref="A8:E8"/>
    <mergeCell ref="R10:T11"/>
    <mergeCell ref="AA10:AC11"/>
    <mergeCell ref="F12:G13"/>
    <mergeCell ref="K10:L11"/>
    <mergeCell ref="K12:L13"/>
    <mergeCell ref="K8:L9"/>
    <mergeCell ref="Y12:Z13"/>
    <mergeCell ref="U12:X13"/>
    <mergeCell ref="A5:E5"/>
    <mergeCell ref="P10:Q11"/>
    <mergeCell ref="A11:E11"/>
    <mergeCell ref="M8:O9"/>
    <mergeCell ref="A7:E7"/>
    <mergeCell ref="P7:Q7"/>
    <mergeCell ref="H7:J7"/>
    <mergeCell ref="K7:L7"/>
    <mergeCell ref="F3:G3"/>
    <mergeCell ref="H3:J3"/>
    <mergeCell ref="K3:L3"/>
    <mergeCell ref="M3:O3"/>
    <mergeCell ref="P3:Q3"/>
    <mergeCell ref="Y3:Z3"/>
    <mergeCell ref="AA3:AC3"/>
    <mergeCell ref="AD3:AE3"/>
    <mergeCell ref="AF3:AH3"/>
    <mergeCell ref="F4:G4"/>
    <mergeCell ref="H4:J4"/>
    <mergeCell ref="K4:L4"/>
    <mergeCell ref="M4:O4"/>
    <mergeCell ref="P4:Q4"/>
    <mergeCell ref="R4:T4"/>
    <mergeCell ref="U4:X4"/>
    <mergeCell ref="Y4:Z4"/>
    <mergeCell ref="AA4:AC4"/>
    <mergeCell ref="AD4:AE4"/>
    <mergeCell ref="AF4:AH4"/>
    <mergeCell ref="R3:T3"/>
    <mergeCell ref="AI3:AI6"/>
    <mergeCell ref="AI16:AI17"/>
    <mergeCell ref="AF5:AH5"/>
    <mergeCell ref="F6:G6"/>
    <mergeCell ref="H6:J6"/>
    <mergeCell ref="K6:L6"/>
    <mergeCell ref="M6:O6"/>
    <mergeCell ref="P6:Q6"/>
    <mergeCell ref="R6:T6"/>
    <mergeCell ref="U6:X6"/>
    <mergeCell ref="Y6:Z6"/>
    <mergeCell ref="AA6:AC6"/>
    <mergeCell ref="AD6:AE6"/>
    <mergeCell ref="AF6:AH6"/>
    <mergeCell ref="F5:G5"/>
    <mergeCell ref="H5:J5"/>
    <mergeCell ref="K5:L5"/>
    <mergeCell ref="M5:O5"/>
    <mergeCell ref="P5:Q5"/>
    <mergeCell ref="R5:T5"/>
    <mergeCell ref="U5:X5"/>
    <mergeCell ref="Y5:Z5"/>
    <mergeCell ref="AA5:AC5"/>
    <mergeCell ref="U3:X3"/>
  </mergeCells>
  <phoneticPr fontId="19"/>
  <conditionalFormatting sqref="A24:AI28 A40:AI44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7" firstPageNumber="126" orientation="portrait" useFirstPageNumber="1" r:id="rId1"/>
  <headerFooter differentOddEven="1" scaleWithDoc="0" alignWithMargins="0">
    <oddHeader>&amp;LⅪ　警察及び消防</oddHeader>
    <oddFooter>&amp;C&amp;11&amp;A</oddFooter>
    <evenHeader>&amp;RⅪ　警察及び消防</evenHeader>
    <evenFooter>&amp;C&amp;11&amp;A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32"/>
  <sheetViews>
    <sheetView tabSelected="1" view="pageBreakPreview" zoomScaleNormal="100" zoomScaleSheetLayoutView="100" workbookViewId="0">
      <selection activeCell="L3" sqref="L3"/>
    </sheetView>
    <sheetView tabSelected="1" workbookViewId="1">
      <selection activeCell="G36" sqref="G36"/>
    </sheetView>
  </sheetViews>
  <sheetFormatPr defaultRowHeight="12" customHeight="1" x14ac:dyDescent="0.15"/>
  <cols>
    <col min="1" max="6" width="16.5703125" style="4" customWidth="1"/>
    <col min="7" max="7" width="16.42578125" style="4" customWidth="1"/>
    <col min="8" max="8" width="10" style="4" customWidth="1"/>
    <col min="9" max="9" width="11.85546875" style="4" customWidth="1"/>
    <col min="10" max="12" width="9.85546875" style="4" customWidth="1"/>
    <col min="13" max="14" width="9.28515625" style="4" customWidth="1"/>
    <col min="15" max="15" width="9.7109375" style="4" customWidth="1"/>
    <col min="16" max="16" width="9.28515625" style="4" customWidth="1"/>
    <col min="17" max="17" width="9.7109375" style="4" customWidth="1"/>
    <col min="18" max="18" width="9.28515625" style="4" customWidth="1"/>
    <col min="19" max="16384" width="9.140625" style="4"/>
  </cols>
  <sheetData>
    <row r="1" spans="1:20" ht="20.100000000000001" customHeight="1" x14ac:dyDescent="0.15">
      <c r="A1" s="569" t="s">
        <v>122</v>
      </c>
      <c r="B1" s="569"/>
      <c r="C1" s="569"/>
      <c r="D1" s="569"/>
      <c r="E1" s="569"/>
      <c r="F1" s="569"/>
      <c r="G1" s="7"/>
      <c r="H1" s="585"/>
      <c r="I1" s="585"/>
      <c r="J1" s="585"/>
      <c r="K1" s="585"/>
      <c r="L1" s="585"/>
      <c r="M1" s="585"/>
      <c r="N1" s="574"/>
      <c r="O1" s="574"/>
      <c r="P1" s="574"/>
      <c r="Q1" s="574"/>
      <c r="R1" s="574"/>
      <c r="S1" s="574"/>
      <c r="T1" s="574"/>
    </row>
    <row r="2" spans="1:20" ht="12" customHeight="1" x14ac:dyDescent="0.15"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</row>
    <row r="3" spans="1:20" ht="12" customHeight="1" x14ac:dyDescent="0.15">
      <c r="H3" s="574"/>
      <c r="I3" s="574"/>
      <c r="J3" s="574"/>
      <c r="K3" s="574"/>
      <c r="L3" s="574"/>
      <c r="M3" s="586" t="s">
        <v>0</v>
      </c>
      <c r="N3" s="574"/>
      <c r="O3" s="574"/>
      <c r="P3" s="574"/>
      <c r="Q3" s="574"/>
      <c r="R3" s="574"/>
      <c r="S3" s="574"/>
      <c r="T3" s="574"/>
    </row>
    <row r="4" spans="1:20" ht="12" customHeight="1" x14ac:dyDescent="0.15">
      <c r="A4" s="8"/>
      <c r="H4" s="587" t="s">
        <v>123</v>
      </c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</row>
    <row r="5" spans="1:20" ht="12" customHeight="1" x14ac:dyDescent="0.15">
      <c r="A5" s="12"/>
      <c r="B5" s="8" t="s">
        <v>180</v>
      </c>
      <c r="C5" s="12"/>
      <c r="D5" s="12"/>
      <c r="E5" s="8" t="s">
        <v>165</v>
      </c>
      <c r="F5" s="12"/>
      <c r="H5" s="574"/>
      <c r="I5" s="574" t="s">
        <v>2</v>
      </c>
      <c r="J5" s="574" t="s">
        <v>124</v>
      </c>
      <c r="K5" s="574" t="s">
        <v>125</v>
      </c>
      <c r="L5" s="574" t="s">
        <v>126</v>
      </c>
      <c r="M5" s="574"/>
      <c r="N5" s="574"/>
      <c r="O5" s="574"/>
      <c r="P5" s="574"/>
      <c r="Q5" s="574"/>
      <c r="R5" s="574"/>
      <c r="S5" s="574"/>
      <c r="T5" s="574"/>
    </row>
    <row r="6" spans="1:20" ht="12" customHeight="1" x14ac:dyDescent="0.15">
      <c r="A6" s="12"/>
      <c r="D6" s="12"/>
      <c r="E6" s="8" t="s">
        <v>181</v>
      </c>
      <c r="F6" s="12"/>
      <c r="H6" s="588" t="str">
        <f>'－126－'!A5</f>
        <v>平成29年</v>
      </c>
      <c r="I6" s="589">
        <f>+'－126－'!D5</f>
        <v>476</v>
      </c>
      <c r="J6" s="589">
        <f>+'－126－'!F5</f>
        <v>2</v>
      </c>
      <c r="K6" s="589">
        <f>+'－126－'!H5</f>
        <v>43</v>
      </c>
      <c r="L6" s="589">
        <f>'－126－'!J5</f>
        <v>503</v>
      </c>
      <c r="M6" s="574"/>
      <c r="N6" s="574"/>
      <c r="O6" s="574"/>
      <c r="P6" s="574"/>
      <c r="Q6" s="574"/>
      <c r="R6" s="574"/>
      <c r="S6" s="574"/>
      <c r="T6" s="574"/>
    </row>
    <row r="7" spans="1:20" ht="12" customHeight="1" x14ac:dyDescent="0.15">
      <c r="A7" s="6"/>
      <c r="H7" s="590">
        <f>'－126－'!A6</f>
        <v>30</v>
      </c>
      <c r="I7" s="589">
        <f>+'－126－'!D6</f>
        <v>422</v>
      </c>
      <c r="J7" s="589">
        <f>+'－126－'!F6</f>
        <v>2</v>
      </c>
      <c r="K7" s="589">
        <f>+'－126－'!H6</f>
        <v>46</v>
      </c>
      <c r="L7" s="589">
        <f>'－126－'!J6</f>
        <v>429</v>
      </c>
      <c r="M7" s="574"/>
      <c r="N7" s="574"/>
      <c r="O7" s="574"/>
      <c r="P7" s="574"/>
      <c r="Q7" s="574"/>
      <c r="R7" s="574"/>
      <c r="S7" s="574"/>
      <c r="T7" s="574"/>
    </row>
    <row r="8" spans="1:20" ht="12" customHeight="1" x14ac:dyDescent="0.15">
      <c r="A8" s="6"/>
      <c r="H8" s="590" t="str">
        <f>'－126－'!A7</f>
        <v>令和元年</v>
      </c>
      <c r="I8" s="589">
        <f>+'－126－'!D7</f>
        <v>370</v>
      </c>
      <c r="J8" s="589">
        <f>+'－126－'!F7</f>
        <v>0</v>
      </c>
      <c r="K8" s="589">
        <f>+'－126－'!H7</f>
        <v>35</v>
      </c>
      <c r="L8" s="589">
        <f>'－126－'!J7</f>
        <v>398</v>
      </c>
      <c r="M8" s="574"/>
      <c r="N8" s="574"/>
      <c r="O8" s="574"/>
      <c r="P8" s="574"/>
      <c r="Q8" s="574"/>
      <c r="R8" s="574"/>
      <c r="S8" s="574"/>
      <c r="T8" s="574"/>
    </row>
    <row r="9" spans="1:20" ht="12" customHeight="1" x14ac:dyDescent="0.15">
      <c r="A9" s="6"/>
      <c r="H9" s="590">
        <f>'－126－'!A8</f>
        <v>2</v>
      </c>
      <c r="I9" s="589">
        <f>+'－126－'!D8</f>
        <v>313</v>
      </c>
      <c r="J9" s="591">
        <f>+'－126－'!F8</f>
        <v>0</v>
      </c>
      <c r="K9" s="589">
        <f>+'－126－'!H8</f>
        <v>41</v>
      </c>
      <c r="L9" s="591">
        <f>'－126－'!J8</f>
        <v>321</v>
      </c>
      <c r="M9" s="574"/>
      <c r="N9" s="574"/>
      <c r="O9" s="574"/>
      <c r="P9" s="574"/>
      <c r="Q9" s="574"/>
      <c r="R9" s="574"/>
      <c r="S9" s="574"/>
      <c r="T9" s="574"/>
    </row>
    <row r="10" spans="1:20" ht="12" customHeight="1" x14ac:dyDescent="0.15">
      <c r="A10" s="6"/>
      <c r="H10" s="590">
        <f>'－126－'!A9</f>
        <v>3</v>
      </c>
      <c r="I10" s="589">
        <f>+'－126－'!D9</f>
        <v>289</v>
      </c>
      <c r="J10" s="589">
        <f>+'－126－'!F9</f>
        <v>3</v>
      </c>
      <c r="K10" s="589">
        <f>+'－126－'!H9</f>
        <v>42</v>
      </c>
      <c r="L10" s="589">
        <f>'－126－'!J9</f>
        <v>299</v>
      </c>
      <c r="M10" s="574"/>
      <c r="N10" s="574"/>
      <c r="O10" s="574"/>
      <c r="P10" s="574"/>
      <c r="Q10" s="574"/>
      <c r="R10" s="574"/>
      <c r="S10" s="574"/>
      <c r="T10" s="574"/>
    </row>
    <row r="11" spans="1:20" ht="12" customHeight="1" x14ac:dyDescent="0.15">
      <c r="A11" s="6"/>
      <c r="H11" s="590">
        <f>'－126－'!A10</f>
        <v>4</v>
      </c>
      <c r="I11" s="589">
        <f>+'－126－'!D10</f>
        <v>265</v>
      </c>
      <c r="J11" s="589">
        <f>+'－126－'!F10</f>
        <v>0</v>
      </c>
      <c r="K11" s="589">
        <f>+'－126－'!H10</f>
        <v>36</v>
      </c>
      <c r="L11" s="589">
        <f>'－126－'!J10</f>
        <v>275</v>
      </c>
      <c r="M11" s="574"/>
      <c r="N11" s="574"/>
      <c r="O11" s="574"/>
      <c r="P11" s="574"/>
      <c r="Q11" s="574"/>
      <c r="R11" s="574"/>
      <c r="S11" s="574"/>
      <c r="T11" s="574"/>
    </row>
    <row r="12" spans="1:20" ht="12" customHeight="1" x14ac:dyDescent="0.15">
      <c r="A12" s="6"/>
      <c r="H12" s="587" t="s">
        <v>127</v>
      </c>
      <c r="I12" s="574"/>
      <c r="J12" s="574"/>
      <c r="K12" s="574"/>
      <c r="L12" s="574"/>
      <c r="M12" s="574"/>
      <c r="N12" s="574"/>
      <c r="O12" s="574"/>
      <c r="P12" s="574"/>
      <c r="Q12" s="574"/>
      <c r="R12" s="574"/>
      <c r="S12" s="574"/>
      <c r="T12" s="574"/>
    </row>
    <row r="13" spans="1:20" ht="12" customHeight="1" x14ac:dyDescent="0.15">
      <c r="A13" s="6"/>
      <c r="H13" s="574"/>
      <c r="I13" s="574" t="s">
        <v>128</v>
      </c>
      <c r="J13" s="574" t="s">
        <v>129</v>
      </c>
      <c r="K13" s="574"/>
      <c r="L13" s="574"/>
      <c r="M13" s="574"/>
      <c r="N13" s="574"/>
      <c r="O13" s="574"/>
      <c r="P13" s="574"/>
      <c r="Q13" s="574"/>
      <c r="R13" s="574"/>
      <c r="S13" s="574"/>
      <c r="T13" s="574"/>
    </row>
    <row r="14" spans="1:20" ht="12" customHeight="1" x14ac:dyDescent="0.15">
      <c r="A14" s="6"/>
      <c r="H14" s="592" t="str">
        <f>'－126－'!E16</f>
        <v>平成30年</v>
      </c>
      <c r="I14" s="574">
        <f>'－126－'!D6</f>
        <v>422</v>
      </c>
      <c r="J14" s="574">
        <f>'－126－'!C6-'－126－'!D6</f>
        <v>123</v>
      </c>
      <c r="K14" s="575">
        <f>SUM(I14:J14)</f>
        <v>545</v>
      </c>
      <c r="L14" s="574"/>
      <c r="M14" s="574"/>
      <c r="N14" s="574"/>
      <c r="O14" s="574"/>
      <c r="P14" s="574"/>
      <c r="Q14" s="574"/>
      <c r="R14" s="574"/>
      <c r="S14" s="574"/>
      <c r="T14" s="574"/>
    </row>
    <row r="15" spans="1:20" ht="12" customHeight="1" x14ac:dyDescent="0.15">
      <c r="A15" s="9"/>
      <c r="H15" s="593" t="str">
        <f>'－126－'!G16</f>
        <v>令和元年</v>
      </c>
      <c r="I15" s="574">
        <f>'－126－'!D7</f>
        <v>370</v>
      </c>
      <c r="J15" s="574">
        <f>'－126－'!C7-'－126－'!D7</f>
        <v>105</v>
      </c>
      <c r="K15" s="575">
        <f>SUM(I15:J15)</f>
        <v>475</v>
      </c>
      <c r="L15" s="574"/>
      <c r="M15" s="574"/>
      <c r="N15" s="574"/>
      <c r="O15" s="574"/>
      <c r="P15" s="574"/>
      <c r="Q15" s="574"/>
      <c r="R15" s="574"/>
      <c r="S15" s="574"/>
      <c r="T15" s="574"/>
    </row>
    <row r="16" spans="1:20" ht="12" customHeight="1" x14ac:dyDescent="0.15">
      <c r="A16" s="12"/>
      <c r="H16" s="593" t="str">
        <f>'－126－'!I16</f>
        <v>令和2年</v>
      </c>
      <c r="I16" s="574">
        <f>'－126－'!D8</f>
        <v>313</v>
      </c>
      <c r="J16" s="574">
        <f>'－126－'!C8-'－126－'!D8</f>
        <v>72</v>
      </c>
      <c r="K16" s="575">
        <f>SUM(I16:J16)</f>
        <v>385</v>
      </c>
      <c r="L16" s="574"/>
      <c r="M16" s="574"/>
      <c r="N16" s="574"/>
      <c r="O16" s="574"/>
      <c r="P16" s="574"/>
      <c r="Q16" s="574"/>
      <c r="R16" s="574"/>
      <c r="S16" s="574"/>
      <c r="T16" s="574"/>
    </row>
    <row r="17" spans="1:20" ht="12" customHeight="1" x14ac:dyDescent="0.15">
      <c r="A17" s="12"/>
      <c r="H17" s="593" t="str">
        <f>'－126－'!K16</f>
        <v>令和3年</v>
      </c>
      <c r="I17" s="574">
        <f>'－126－'!D9</f>
        <v>289</v>
      </c>
      <c r="J17" s="574">
        <f>'－126－'!C9-'－126－'!D9</f>
        <v>72</v>
      </c>
      <c r="K17" s="575">
        <f>SUM(I17:J17)</f>
        <v>361</v>
      </c>
      <c r="L17" s="574"/>
      <c r="M17" s="574"/>
      <c r="N17" s="574"/>
      <c r="O17" s="574"/>
      <c r="P17" s="574"/>
      <c r="Q17" s="574"/>
      <c r="R17" s="574"/>
      <c r="S17" s="574"/>
      <c r="T17" s="574"/>
    </row>
    <row r="18" spans="1:20" ht="12" customHeight="1" x14ac:dyDescent="0.15">
      <c r="A18" s="12"/>
      <c r="H18" s="593" t="str">
        <f>'－126－'!M16</f>
        <v>令和4年</v>
      </c>
      <c r="I18" s="574">
        <f>'－126－'!D10</f>
        <v>265</v>
      </c>
      <c r="J18" s="574">
        <f>'－126－'!C10-'－126－'!D10</f>
        <v>67</v>
      </c>
      <c r="K18" s="575">
        <f>SUM(I18:J18)</f>
        <v>332</v>
      </c>
      <c r="L18" s="574"/>
      <c r="M18" s="574"/>
      <c r="N18" s="574"/>
      <c r="O18" s="574"/>
      <c r="P18" s="574"/>
      <c r="Q18" s="574"/>
      <c r="R18" s="574"/>
      <c r="S18" s="574"/>
      <c r="T18" s="574"/>
    </row>
    <row r="19" spans="1:20" ht="12" customHeight="1" x14ac:dyDescent="0.15">
      <c r="A19" s="12"/>
      <c r="H19" s="574"/>
      <c r="I19" s="574"/>
      <c r="J19" s="574"/>
      <c r="K19" s="574"/>
      <c r="L19" s="574"/>
      <c r="M19" s="574"/>
      <c r="N19" s="574"/>
      <c r="O19" s="574"/>
      <c r="P19" s="574"/>
      <c r="Q19" s="574"/>
      <c r="R19" s="574"/>
      <c r="S19" s="574"/>
      <c r="T19" s="574"/>
    </row>
    <row r="20" spans="1:20" ht="12" customHeight="1" x14ac:dyDescent="0.15">
      <c r="A20" s="12"/>
      <c r="H20" s="574"/>
      <c r="I20" s="574"/>
      <c r="J20" s="574"/>
      <c r="K20" s="574"/>
      <c r="L20" s="574"/>
      <c r="M20" s="586" t="s">
        <v>6</v>
      </c>
      <c r="N20" s="574"/>
      <c r="O20" s="574"/>
      <c r="P20" s="574"/>
      <c r="Q20" s="574"/>
      <c r="R20" s="574"/>
      <c r="S20" s="574"/>
      <c r="T20" s="574"/>
    </row>
    <row r="21" spans="1:20" ht="12" customHeight="1" x14ac:dyDescent="0.15">
      <c r="A21" s="12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4"/>
    </row>
    <row r="22" spans="1:20" ht="12" customHeight="1" x14ac:dyDescent="0.15">
      <c r="A22" s="12"/>
      <c r="H22" s="574"/>
      <c r="I22" s="574"/>
      <c r="J22" s="574"/>
      <c r="K22" s="574"/>
      <c r="L22" s="574"/>
      <c r="M22" s="574"/>
      <c r="N22" s="574"/>
      <c r="O22" s="574"/>
      <c r="P22" s="574"/>
      <c r="Q22" s="574"/>
      <c r="R22" s="574"/>
      <c r="S22" s="574"/>
      <c r="T22" s="574"/>
    </row>
    <row r="23" spans="1:20" ht="12" customHeight="1" x14ac:dyDescent="0.15">
      <c r="A23" s="12"/>
      <c r="H23" s="574"/>
      <c r="I23" s="574"/>
      <c r="J23" s="574"/>
      <c r="K23" s="574"/>
      <c r="L23" s="574"/>
      <c r="M23" s="574"/>
      <c r="N23" s="574"/>
      <c r="O23" s="574"/>
      <c r="P23" s="574"/>
      <c r="Q23" s="574"/>
      <c r="R23" s="574"/>
      <c r="S23" s="574"/>
      <c r="T23" s="574"/>
    </row>
    <row r="24" spans="1:20" ht="12" customHeight="1" x14ac:dyDescent="0.15">
      <c r="A24" s="12"/>
      <c r="H24" s="574"/>
      <c r="I24" s="574"/>
      <c r="J24" s="574"/>
      <c r="K24" s="574"/>
      <c r="L24" s="574"/>
      <c r="M24" s="574"/>
      <c r="N24" s="574"/>
      <c r="O24" s="574"/>
      <c r="P24" s="574"/>
      <c r="Q24" s="574"/>
      <c r="R24" s="574"/>
      <c r="S24" s="574"/>
      <c r="T24" s="574"/>
    </row>
    <row r="25" spans="1:20" ht="12" customHeight="1" x14ac:dyDescent="0.15">
      <c r="A25" s="12"/>
      <c r="H25" s="574"/>
      <c r="I25" s="574"/>
      <c r="J25" s="574"/>
      <c r="K25" s="574"/>
      <c r="L25" s="574"/>
      <c r="M25" s="574"/>
      <c r="N25" s="574"/>
      <c r="O25" s="574"/>
      <c r="P25" s="574"/>
      <c r="Q25" s="574"/>
      <c r="R25" s="574"/>
      <c r="S25" s="574"/>
      <c r="T25" s="574"/>
    </row>
    <row r="26" spans="1:20" ht="12" customHeight="1" x14ac:dyDescent="0.15">
      <c r="A26" s="12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  <c r="T26" s="574"/>
    </row>
    <row r="27" spans="1:20" ht="12" customHeight="1" x14ac:dyDescent="0.15">
      <c r="A27" s="12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</row>
    <row r="28" spans="1:20" ht="12" customHeight="1" x14ac:dyDescent="0.15">
      <c r="A28" s="12"/>
      <c r="H28" s="574"/>
      <c r="I28" s="574"/>
      <c r="J28" s="574"/>
      <c r="K28" s="574"/>
      <c r="L28" s="574"/>
      <c r="M28" s="574"/>
      <c r="N28" s="574"/>
      <c r="O28" s="574"/>
      <c r="P28" s="574"/>
      <c r="Q28" s="574"/>
      <c r="R28" s="574"/>
      <c r="S28" s="574"/>
      <c r="T28" s="574"/>
    </row>
    <row r="29" spans="1:20" ht="12" customHeight="1" x14ac:dyDescent="0.15">
      <c r="A29" s="12"/>
      <c r="H29" s="574"/>
      <c r="I29" s="574"/>
      <c r="J29" s="574"/>
      <c r="K29" s="574"/>
      <c r="L29" s="574"/>
      <c r="M29" s="574"/>
      <c r="N29" s="574"/>
      <c r="O29" s="574"/>
      <c r="P29" s="574"/>
      <c r="Q29" s="574"/>
      <c r="R29" s="574"/>
      <c r="S29" s="574"/>
      <c r="T29" s="574"/>
    </row>
    <row r="30" spans="1:20" ht="12" customHeight="1" x14ac:dyDescent="0.15">
      <c r="A30" s="12"/>
      <c r="H30" s="574"/>
      <c r="I30" s="574"/>
      <c r="J30" s="574"/>
      <c r="K30" s="574"/>
      <c r="L30" s="574"/>
      <c r="M30" s="574"/>
      <c r="N30" s="574"/>
      <c r="O30" s="574"/>
      <c r="P30" s="574"/>
      <c r="Q30" s="574"/>
      <c r="R30" s="574"/>
      <c r="S30" s="574"/>
      <c r="T30" s="574"/>
    </row>
    <row r="31" spans="1:20" ht="12" customHeight="1" x14ac:dyDescent="0.15">
      <c r="A31" s="12"/>
      <c r="H31" s="574"/>
      <c r="I31" s="574"/>
      <c r="J31" s="574"/>
      <c r="K31" s="574"/>
      <c r="L31" s="574"/>
      <c r="M31" s="574"/>
      <c r="N31" s="574"/>
      <c r="O31" s="574"/>
      <c r="P31" s="574"/>
      <c r="Q31" s="574"/>
      <c r="R31" s="574"/>
      <c r="S31" s="574"/>
      <c r="T31" s="574"/>
    </row>
    <row r="32" spans="1:20" ht="12" customHeight="1" x14ac:dyDescent="0.15">
      <c r="A32" s="12"/>
      <c r="H32" s="574"/>
      <c r="I32" s="574"/>
      <c r="J32" s="574"/>
      <c r="K32" s="574"/>
      <c r="L32" s="574"/>
      <c r="M32" s="574"/>
      <c r="N32" s="574"/>
      <c r="O32" s="574"/>
      <c r="P32" s="574"/>
      <c r="Q32" s="574"/>
      <c r="R32" s="574"/>
      <c r="S32" s="574"/>
      <c r="T32" s="574"/>
    </row>
    <row r="33" spans="1:25" ht="12" customHeight="1" x14ac:dyDescent="0.15">
      <c r="A33" s="12"/>
      <c r="H33" s="574"/>
      <c r="I33" s="571"/>
      <c r="J33" s="571"/>
      <c r="K33" s="571"/>
      <c r="L33" s="571"/>
      <c r="M33" s="571" t="s">
        <v>243</v>
      </c>
      <c r="N33" s="571"/>
      <c r="O33" s="574"/>
      <c r="P33" s="572"/>
      <c r="Q33" s="573"/>
      <c r="R33" s="573"/>
      <c r="S33" s="573"/>
      <c r="T33" s="573"/>
      <c r="U33" s="3"/>
      <c r="V33" s="3"/>
      <c r="W33" s="3"/>
      <c r="X33" s="3"/>
      <c r="Y33" s="10"/>
    </row>
    <row r="34" spans="1:25" ht="12" customHeight="1" x14ac:dyDescent="0.15">
      <c r="A34" s="12"/>
      <c r="H34" s="587" t="s">
        <v>130</v>
      </c>
      <c r="I34" s="574"/>
      <c r="J34" s="575"/>
      <c r="K34" s="575"/>
      <c r="L34" s="575"/>
      <c r="M34" s="574" t="s">
        <v>146</v>
      </c>
      <c r="N34" s="574"/>
      <c r="O34" s="574"/>
      <c r="P34" s="572"/>
      <c r="Q34" s="573"/>
      <c r="R34" s="573"/>
      <c r="S34" s="573"/>
      <c r="T34" s="573"/>
      <c r="U34" s="3"/>
      <c r="V34" s="3"/>
      <c r="W34" s="3"/>
      <c r="X34" s="3"/>
      <c r="Y34" s="10"/>
    </row>
    <row r="35" spans="1:25" ht="12" customHeight="1" x14ac:dyDescent="0.15">
      <c r="A35" s="12"/>
      <c r="H35" s="574"/>
      <c r="I35" s="575" t="s">
        <v>25</v>
      </c>
      <c r="J35" s="575" t="s">
        <v>13</v>
      </c>
      <c r="K35" s="575" t="s">
        <v>14</v>
      </c>
      <c r="L35" s="575" t="s">
        <v>15</v>
      </c>
      <c r="M35" s="575" t="s">
        <v>23</v>
      </c>
      <c r="N35" s="575" t="s">
        <v>24</v>
      </c>
      <c r="O35" s="571"/>
      <c r="P35" s="572"/>
      <c r="Q35" s="576"/>
      <c r="R35" s="576"/>
      <c r="S35" s="576"/>
      <c r="T35" s="576"/>
      <c r="U35" s="2"/>
      <c r="V35" s="2"/>
      <c r="W35" s="2"/>
      <c r="X35" s="2"/>
      <c r="Y35" s="11"/>
    </row>
    <row r="36" spans="1:25" ht="12" customHeight="1" x14ac:dyDescent="0.15">
      <c r="A36" s="570" t="s">
        <v>182</v>
      </c>
      <c r="B36" s="570"/>
      <c r="C36" s="570"/>
      <c r="D36" s="570"/>
      <c r="E36" s="570"/>
      <c r="F36" s="570"/>
      <c r="H36" s="594" t="str">
        <f>'－127－'!A5</f>
        <v>平成29年</v>
      </c>
      <c r="I36" s="595">
        <f>'－127－'!J18</f>
        <v>57.034220532319388</v>
      </c>
      <c r="J36" s="571">
        <f>'－127－'!D18</f>
        <v>52</v>
      </c>
      <c r="K36" s="571">
        <f>+'－127－'!E18</f>
        <v>346</v>
      </c>
      <c r="L36" s="571">
        <f>+'－127－'!F18</f>
        <v>52</v>
      </c>
      <c r="M36" s="571">
        <f>+'－127－'!C18+'－127－'!G18+'－127－'!H18</f>
        <v>76</v>
      </c>
      <c r="N36" s="571">
        <f>+'－127－'!I18</f>
        <v>300</v>
      </c>
      <c r="O36" s="574"/>
      <c r="P36" s="572"/>
      <c r="Q36" s="573"/>
      <c r="R36" s="573"/>
      <c r="S36" s="573"/>
      <c r="T36" s="573"/>
      <c r="U36" s="3"/>
      <c r="V36" s="3"/>
      <c r="W36" s="3"/>
      <c r="X36" s="3"/>
      <c r="Y36" s="10"/>
    </row>
    <row r="37" spans="1:25" ht="12" customHeight="1" x14ac:dyDescent="0.15">
      <c r="A37" s="12"/>
      <c r="H37" s="596">
        <f>'－127－'!A6</f>
        <v>30</v>
      </c>
      <c r="I37" s="595">
        <f>'－127－'!J19</f>
        <v>62.630480167014611</v>
      </c>
      <c r="J37" s="571">
        <f>'－127－'!D19</f>
        <v>51</v>
      </c>
      <c r="K37" s="571">
        <f>+'－127－'!E19</f>
        <v>306</v>
      </c>
      <c r="L37" s="571">
        <f>+'－127－'!F19</f>
        <v>61</v>
      </c>
      <c r="M37" s="571">
        <f>+'－127－'!C19+'－127－'!G19+'－127－'!H19</f>
        <v>61</v>
      </c>
      <c r="N37" s="571">
        <f>+'－127－'!I19</f>
        <v>300</v>
      </c>
      <c r="O37" s="574"/>
      <c r="P37" s="574"/>
      <c r="Q37" s="574"/>
      <c r="R37" s="574"/>
      <c r="S37" s="574"/>
      <c r="T37" s="574"/>
    </row>
    <row r="38" spans="1:25" ht="12" customHeight="1" x14ac:dyDescent="0.15">
      <c r="A38" s="12"/>
      <c r="H38" s="596" t="str">
        <f>'－127－'!A7</f>
        <v>令和元年</v>
      </c>
      <c r="I38" s="595">
        <f>'－127－'!J20</f>
        <v>63.945578231292522</v>
      </c>
      <c r="J38" s="571">
        <f>'－127－'!D20</f>
        <v>58</v>
      </c>
      <c r="K38" s="571">
        <f>+'－127－'!E20</f>
        <v>296</v>
      </c>
      <c r="L38" s="571">
        <f>+'－127－'!F20</f>
        <v>28</v>
      </c>
      <c r="M38" s="571">
        <f>+'－127－'!C20+'－127－'!G20+'－127－'!H20</f>
        <v>59</v>
      </c>
      <c r="N38" s="571">
        <f>+'－127－'!I20</f>
        <v>282</v>
      </c>
      <c r="O38" s="574">
        <f>SUM(J38:M38)</f>
        <v>441</v>
      </c>
      <c r="P38" s="574"/>
      <c r="Q38" s="574"/>
      <c r="R38" s="574"/>
      <c r="S38" s="574"/>
      <c r="T38" s="574"/>
    </row>
    <row r="39" spans="1:25" ht="12" customHeight="1" x14ac:dyDescent="0.15">
      <c r="A39" s="12"/>
      <c r="H39" s="596">
        <f>'－127－'!A8</f>
        <v>2</v>
      </c>
      <c r="I39" s="595">
        <f>'－127－'!J21</f>
        <v>64.038461538461533</v>
      </c>
      <c r="J39" s="571">
        <f>'－127－'!D21</f>
        <v>66</v>
      </c>
      <c r="K39" s="571">
        <f>+'－127－'!E21</f>
        <v>344</v>
      </c>
      <c r="L39" s="571">
        <f>+'－127－'!F21</f>
        <v>15</v>
      </c>
      <c r="M39" s="571">
        <f>+'－127－'!C21+'－127－'!G21+'－127－'!H21</f>
        <v>95</v>
      </c>
      <c r="N39" s="571">
        <f>+'－127－'!I21</f>
        <v>333</v>
      </c>
      <c r="O39" s="574">
        <f t="shared" ref="O39:O44" si="0">SUM(J39:M39)</f>
        <v>520</v>
      </c>
      <c r="P39" s="574"/>
      <c r="Q39" s="574"/>
      <c r="R39" s="574"/>
      <c r="S39" s="574"/>
      <c r="T39" s="574"/>
    </row>
    <row r="40" spans="1:25" ht="12" customHeight="1" x14ac:dyDescent="0.15">
      <c r="A40" s="12"/>
      <c r="H40" s="596">
        <f>'－127－'!A9</f>
        <v>3</v>
      </c>
      <c r="I40" s="595">
        <f>'－127－'!J22</f>
        <v>64.757709251101332</v>
      </c>
      <c r="J40" s="571">
        <f>'－127－'!D22</f>
        <v>60</v>
      </c>
      <c r="K40" s="571">
        <f>+'－127－'!E22</f>
        <v>311</v>
      </c>
      <c r="L40" s="571">
        <f>+'－127－'!F22</f>
        <v>10</v>
      </c>
      <c r="M40" s="571">
        <f>+'－127－'!C22+'－127－'!G22+'－127－'!H22</f>
        <v>73</v>
      </c>
      <c r="N40" s="571">
        <f>+'－127－'!I22</f>
        <v>294</v>
      </c>
      <c r="O40" s="574">
        <f t="shared" si="0"/>
        <v>454</v>
      </c>
      <c r="P40" s="574"/>
      <c r="Q40" s="574"/>
      <c r="R40" s="574"/>
      <c r="S40" s="574"/>
      <c r="T40" s="574"/>
    </row>
    <row r="41" spans="1:25" ht="12" customHeight="1" x14ac:dyDescent="0.15">
      <c r="A41" s="12"/>
      <c r="H41" s="596">
        <f>'－127－'!A10</f>
        <v>4</v>
      </c>
      <c r="I41" s="595">
        <f>'－127－'!J23</f>
        <v>65.081967213114751</v>
      </c>
      <c r="J41" s="571">
        <f>'－127－'!D23</f>
        <v>90</v>
      </c>
      <c r="K41" s="571">
        <f>+'－127－'!E23</f>
        <v>418</v>
      </c>
      <c r="L41" s="571">
        <f>+'－127－'!F23</f>
        <v>21</v>
      </c>
      <c r="M41" s="571">
        <f>+'－127－'!C23+'－127－'!G23+'－127－'!H23</f>
        <v>81</v>
      </c>
      <c r="N41" s="571">
        <f>+'－127－'!I23</f>
        <v>397</v>
      </c>
      <c r="O41" s="574">
        <f t="shared" si="0"/>
        <v>610</v>
      </c>
      <c r="P41" s="574"/>
      <c r="Q41" s="574"/>
      <c r="R41" s="574"/>
      <c r="S41" s="574"/>
      <c r="T41" s="574"/>
    </row>
    <row r="42" spans="1:25" ht="12" customHeight="1" x14ac:dyDescent="0.15">
      <c r="A42" s="12"/>
      <c r="H42" s="574"/>
      <c r="I42" s="574"/>
      <c r="J42" s="574"/>
      <c r="K42" s="574"/>
      <c r="L42" s="574"/>
      <c r="M42" s="574"/>
      <c r="N42" s="574"/>
      <c r="O42" s="574">
        <f t="shared" si="0"/>
        <v>0</v>
      </c>
      <c r="P42" s="574"/>
      <c r="Q42" s="574"/>
      <c r="R42" s="574"/>
      <c r="S42" s="574"/>
      <c r="T42" s="574"/>
    </row>
    <row r="43" spans="1:25" ht="12" customHeight="1" x14ac:dyDescent="0.15">
      <c r="A43" s="12"/>
      <c r="H43" s="571"/>
      <c r="I43" s="571"/>
      <c r="J43" s="571"/>
      <c r="K43" s="571"/>
      <c r="L43" s="571"/>
      <c r="M43" s="571"/>
      <c r="N43" s="571"/>
      <c r="O43" s="574">
        <f t="shared" si="0"/>
        <v>0</v>
      </c>
      <c r="P43" s="574"/>
      <c r="Q43" s="574"/>
      <c r="R43" s="574"/>
      <c r="S43" s="574"/>
      <c r="T43" s="574"/>
    </row>
    <row r="44" spans="1:25" ht="12" customHeight="1" x14ac:dyDescent="0.15">
      <c r="A44" s="12"/>
      <c r="H44" s="575"/>
      <c r="I44" s="575"/>
      <c r="J44" s="575"/>
      <c r="K44" s="575"/>
      <c r="L44" s="575"/>
      <c r="M44" s="575"/>
      <c r="N44" s="575"/>
      <c r="O44" s="574">
        <f t="shared" si="0"/>
        <v>0</v>
      </c>
      <c r="P44" s="574"/>
      <c r="Q44" s="574"/>
      <c r="R44" s="574"/>
      <c r="S44" s="574"/>
      <c r="T44" s="574"/>
    </row>
    <row r="45" spans="1:25" ht="12" customHeight="1" x14ac:dyDescent="0.15">
      <c r="A45" s="12"/>
      <c r="H45" s="571"/>
      <c r="I45" s="575"/>
      <c r="J45" s="575"/>
      <c r="K45" s="575"/>
      <c r="L45" s="575"/>
      <c r="M45" s="575"/>
      <c r="N45" s="575"/>
      <c r="O45" s="574"/>
      <c r="P45" s="574"/>
      <c r="Q45" s="574"/>
      <c r="R45" s="574"/>
      <c r="S45" s="574"/>
      <c r="T45" s="574"/>
    </row>
    <row r="46" spans="1:25" ht="12" customHeight="1" x14ac:dyDescent="0.15">
      <c r="A46" s="12"/>
      <c r="H46" s="572"/>
      <c r="I46" s="576"/>
      <c r="J46" s="576"/>
      <c r="K46" s="576"/>
      <c r="L46" s="576"/>
      <c r="M46" s="576"/>
      <c r="N46" s="576"/>
      <c r="O46" s="571"/>
      <c r="P46" s="571"/>
      <c r="Q46" s="571"/>
      <c r="R46" s="571"/>
      <c r="S46" s="574"/>
      <c r="T46" s="574"/>
    </row>
    <row r="47" spans="1:25" ht="12" customHeight="1" x14ac:dyDescent="0.15">
      <c r="A47" s="12"/>
      <c r="H47" s="572"/>
      <c r="I47" s="576"/>
      <c r="J47" s="576"/>
      <c r="K47" s="576"/>
      <c r="L47" s="576"/>
      <c r="M47" s="576"/>
      <c r="N47" s="576"/>
      <c r="O47" s="575"/>
      <c r="P47" s="575"/>
      <c r="Q47" s="575"/>
      <c r="R47" s="571"/>
      <c r="S47" s="574"/>
      <c r="T47" s="574"/>
    </row>
    <row r="48" spans="1:25" ht="12" customHeight="1" x14ac:dyDescent="0.15">
      <c r="A48" s="12"/>
      <c r="H48" s="572"/>
      <c r="I48" s="576"/>
      <c r="J48" s="576"/>
      <c r="K48" s="576"/>
      <c r="L48" s="576"/>
      <c r="M48" s="576"/>
      <c r="N48" s="576"/>
      <c r="O48" s="575"/>
      <c r="P48" s="575"/>
      <c r="Q48" s="575"/>
      <c r="R48" s="571"/>
      <c r="S48" s="574"/>
      <c r="T48" s="574"/>
    </row>
    <row r="49" spans="1:20" ht="12" customHeight="1" x14ac:dyDescent="0.15">
      <c r="A49" s="12"/>
      <c r="H49" s="572"/>
      <c r="I49" s="576"/>
      <c r="J49" s="576"/>
      <c r="K49" s="576"/>
      <c r="L49" s="576"/>
      <c r="M49" s="576"/>
      <c r="N49" s="576"/>
      <c r="O49" s="576"/>
      <c r="P49" s="576"/>
      <c r="Q49" s="577"/>
      <c r="R49" s="573"/>
      <c r="S49" s="574"/>
      <c r="T49" s="574"/>
    </row>
    <row r="50" spans="1:20" ht="12" customHeight="1" x14ac:dyDescent="0.15">
      <c r="A50" s="12"/>
      <c r="H50" s="572"/>
      <c r="I50" s="576"/>
      <c r="J50" s="576"/>
      <c r="K50" s="576"/>
      <c r="L50" s="576"/>
      <c r="M50" s="576"/>
      <c r="N50" s="576"/>
      <c r="O50" s="576"/>
      <c r="P50" s="576"/>
      <c r="Q50" s="577"/>
      <c r="R50" s="573"/>
      <c r="S50" s="574"/>
      <c r="T50" s="574"/>
    </row>
    <row r="51" spans="1:20" ht="12" customHeight="1" x14ac:dyDescent="0.15">
      <c r="A51" s="12"/>
      <c r="H51" s="572"/>
      <c r="I51" s="576"/>
      <c r="J51" s="576"/>
      <c r="K51" s="576"/>
      <c r="L51" s="576"/>
      <c r="M51" s="576"/>
      <c r="N51" s="576"/>
      <c r="O51" s="576"/>
      <c r="P51" s="576"/>
      <c r="Q51" s="577"/>
      <c r="R51" s="573"/>
      <c r="S51" s="574"/>
      <c r="T51" s="574"/>
    </row>
    <row r="52" spans="1:20" ht="12" customHeight="1" x14ac:dyDescent="0.15">
      <c r="A52" s="12"/>
      <c r="H52" s="578"/>
      <c r="I52" s="579"/>
      <c r="J52" s="579"/>
      <c r="K52" s="579"/>
      <c r="L52" s="579"/>
      <c r="M52" s="579"/>
      <c r="N52" s="579"/>
      <c r="O52" s="576"/>
      <c r="P52" s="576"/>
      <c r="Q52" s="577"/>
      <c r="R52" s="573"/>
      <c r="S52" s="574"/>
      <c r="T52" s="574"/>
    </row>
    <row r="53" spans="1:20" ht="12" customHeight="1" x14ac:dyDescent="0.15">
      <c r="A53" s="12"/>
      <c r="H53" s="571"/>
      <c r="I53" s="571"/>
      <c r="J53" s="571"/>
      <c r="K53" s="571"/>
      <c r="L53" s="571"/>
      <c r="M53" s="571"/>
      <c r="N53" s="571"/>
      <c r="O53" s="576"/>
      <c r="P53" s="576"/>
      <c r="Q53" s="577"/>
      <c r="R53" s="573"/>
      <c r="S53" s="574"/>
      <c r="T53" s="574"/>
    </row>
    <row r="54" spans="1:20" ht="12" customHeight="1" x14ac:dyDescent="0.15">
      <c r="A54" s="12"/>
      <c r="H54" s="574"/>
      <c r="I54" s="574"/>
      <c r="J54" s="574"/>
      <c r="K54" s="574"/>
      <c r="L54" s="574"/>
      <c r="M54" s="574"/>
      <c r="N54" s="574"/>
      <c r="O54" s="576"/>
      <c r="P54" s="576"/>
      <c r="Q54" s="577"/>
      <c r="R54" s="573"/>
      <c r="S54" s="574"/>
      <c r="T54" s="574"/>
    </row>
    <row r="55" spans="1:20" ht="12" customHeight="1" x14ac:dyDescent="0.15">
      <c r="A55" s="12"/>
      <c r="H55" s="574"/>
      <c r="I55" s="574"/>
      <c r="J55" s="574"/>
      <c r="K55" s="574"/>
      <c r="L55" s="574"/>
      <c r="M55" s="574"/>
      <c r="N55" s="574"/>
      <c r="O55" s="579"/>
      <c r="P55" s="579"/>
      <c r="Q55" s="580"/>
      <c r="R55" s="573"/>
      <c r="S55" s="574"/>
      <c r="T55" s="574"/>
    </row>
    <row r="56" spans="1:20" ht="12" customHeight="1" x14ac:dyDescent="0.15">
      <c r="A56" s="12"/>
      <c r="H56" s="574"/>
      <c r="I56" s="574"/>
      <c r="J56" s="574"/>
      <c r="K56" s="574"/>
      <c r="L56" s="574"/>
      <c r="M56" s="574"/>
      <c r="N56" s="574"/>
      <c r="O56" s="571"/>
      <c r="P56" s="571"/>
      <c r="Q56" s="571"/>
      <c r="R56" s="571"/>
      <c r="S56" s="574"/>
      <c r="T56" s="574"/>
    </row>
    <row r="57" spans="1:20" ht="12" customHeight="1" x14ac:dyDescent="0.15">
      <c r="A57" s="12"/>
      <c r="H57" s="574"/>
      <c r="I57" s="574"/>
      <c r="J57" s="574"/>
      <c r="K57" s="574"/>
      <c r="L57" s="574"/>
      <c r="M57" s="574"/>
      <c r="N57" s="574"/>
      <c r="O57" s="574"/>
      <c r="P57" s="574"/>
      <c r="Q57" s="574"/>
      <c r="R57" s="574"/>
      <c r="S57" s="574"/>
      <c r="T57" s="574"/>
    </row>
    <row r="58" spans="1:20" ht="12" customHeight="1" x14ac:dyDescent="0.15">
      <c r="A58" s="12"/>
      <c r="H58" s="574"/>
      <c r="I58" s="574"/>
      <c r="J58" s="574"/>
      <c r="K58" s="574"/>
      <c r="L58" s="574"/>
      <c r="M58" s="574"/>
      <c r="N58" s="574"/>
      <c r="O58" s="574"/>
      <c r="P58" s="574"/>
      <c r="Q58" s="574"/>
      <c r="R58" s="574"/>
      <c r="S58" s="574"/>
      <c r="T58" s="574"/>
    </row>
    <row r="59" spans="1:20" ht="12" customHeight="1" x14ac:dyDescent="0.15">
      <c r="A59" s="12"/>
      <c r="H59" s="574"/>
      <c r="I59" s="574"/>
      <c r="J59" s="574"/>
      <c r="K59" s="574"/>
      <c r="L59" s="574"/>
      <c r="M59" s="574"/>
      <c r="N59" s="574"/>
      <c r="O59" s="574"/>
      <c r="P59" s="574"/>
      <c r="Q59" s="574"/>
      <c r="R59" s="574"/>
      <c r="S59" s="574"/>
      <c r="T59" s="574"/>
    </row>
    <row r="60" spans="1:20" ht="12" customHeight="1" x14ac:dyDescent="0.15">
      <c r="A60" s="12"/>
      <c r="H60" s="574"/>
      <c r="I60" s="574"/>
      <c r="J60" s="574"/>
      <c r="K60" s="574"/>
      <c r="L60" s="574"/>
      <c r="M60" s="574"/>
      <c r="N60" s="574"/>
      <c r="O60" s="574"/>
      <c r="P60" s="574"/>
      <c r="Q60" s="574"/>
      <c r="R60" s="574"/>
      <c r="S60" s="574"/>
      <c r="T60" s="574"/>
    </row>
    <row r="61" spans="1:20" ht="12" customHeight="1" x14ac:dyDescent="0.15">
      <c r="A61" s="12"/>
      <c r="H61" s="574"/>
      <c r="I61" s="574"/>
      <c r="J61" s="574"/>
      <c r="K61" s="574"/>
      <c r="L61" s="574"/>
      <c r="M61" s="574"/>
      <c r="N61" s="574"/>
      <c r="O61" s="574"/>
      <c r="P61" s="574"/>
      <c r="Q61" s="574"/>
      <c r="R61" s="574"/>
      <c r="S61" s="574"/>
      <c r="T61" s="574"/>
    </row>
    <row r="62" spans="1:20" ht="12" customHeight="1" x14ac:dyDescent="0.15">
      <c r="A62" s="12"/>
      <c r="H62" s="574"/>
      <c r="I62" s="574"/>
      <c r="J62" s="574"/>
      <c r="K62" s="574"/>
      <c r="L62" s="574"/>
      <c r="M62" s="574"/>
      <c r="N62" s="574"/>
      <c r="O62" s="574"/>
      <c r="P62" s="574"/>
      <c r="Q62" s="574"/>
      <c r="R62" s="574"/>
      <c r="S62" s="574"/>
      <c r="T62" s="574"/>
    </row>
    <row r="63" spans="1:20" ht="12" customHeight="1" x14ac:dyDescent="0.15">
      <c r="A63" s="12"/>
      <c r="H63" s="574"/>
      <c r="I63" s="574"/>
      <c r="J63" s="574"/>
      <c r="K63" s="574"/>
      <c r="L63" s="574"/>
      <c r="M63" s="574"/>
      <c r="N63" s="574"/>
      <c r="O63" s="574"/>
      <c r="P63" s="574"/>
      <c r="Q63" s="574"/>
      <c r="R63" s="574"/>
      <c r="S63" s="574"/>
      <c r="T63" s="574"/>
    </row>
    <row r="64" spans="1:20" ht="12" customHeight="1" x14ac:dyDescent="0.15">
      <c r="A64" s="12"/>
      <c r="H64" s="574"/>
      <c r="I64" s="574"/>
      <c r="J64" s="574"/>
      <c r="K64" s="574"/>
      <c r="L64" s="574"/>
      <c r="M64" s="574"/>
      <c r="N64" s="574"/>
      <c r="O64" s="574"/>
      <c r="P64" s="574"/>
      <c r="Q64" s="574"/>
      <c r="R64" s="574"/>
      <c r="S64" s="574"/>
      <c r="T64" s="574"/>
    </row>
    <row r="65" spans="1:21" ht="12" customHeight="1" x14ac:dyDescent="0.15">
      <c r="A65" s="12"/>
      <c r="H65" s="587" t="s">
        <v>131</v>
      </c>
      <c r="I65" s="597"/>
      <c r="J65" s="574"/>
      <c r="K65" s="574"/>
      <c r="L65" s="574"/>
      <c r="M65" s="574"/>
      <c r="N65" s="574"/>
      <c r="O65" s="574"/>
      <c r="P65" s="574"/>
      <c r="Q65" s="574"/>
      <c r="R65" s="574"/>
      <c r="S65" s="574"/>
      <c r="T65" s="574"/>
    </row>
    <row r="66" spans="1:21" ht="12" customHeight="1" x14ac:dyDescent="0.15">
      <c r="A66" s="12"/>
      <c r="H66" s="574"/>
      <c r="I66" s="575" t="s">
        <v>28</v>
      </c>
      <c r="J66" s="575" t="s">
        <v>29</v>
      </c>
      <c r="K66" s="575" t="s">
        <v>30</v>
      </c>
      <c r="L66" s="575" t="s">
        <v>31</v>
      </c>
      <c r="M66" s="575" t="s">
        <v>32</v>
      </c>
      <c r="N66" s="575" t="s">
        <v>33</v>
      </c>
      <c r="O66" s="575" t="s">
        <v>34</v>
      </c>
      <c r="P66" s="575" t="s">
        <v>35</v>
      </c>
      <c r="Q66" s="575" t="s">
        <v>36</v>
      </c>
      <c r="R66" s="575" t="s">
        <v>37</v>
      </c>
      <c r="S66" s="575" t="s">
        <v>38</v>
      </c>
      <c r="T66" s="575" t="s">
        <v>39</v>
      </c>
    </row>
    <row r="67" spans="1:21" ht="12" customHeight="1" x14ac:dyDescent="0.15">
      <c r="A67" s="12"/>
      <c r="H67" s="574" t="s">
        <v>2</v>
      </c>
      <c r="I67" s="598">
        <f>'－128－'!C8</f>
        <v>6</v>
      </c>
      <c r="J67" s="598">
        <f>+'－128－'!D8</f>
        <v>3</v>
      </c>
      <c r="K67" s="598">
        <f>+'－128－'!E8</f>
        <v>1</v>
      </c>
      <c r="L67" s="598">
        <f>+'－128－'!F8</f>
        <v>0</v>
      </c>
      <c r="M67" s="598">
        <f>+'－128－'!G8</f>
        <v>2</v>
      </c>
      <c r="N67" s="598">
        <f>+'－128－'!H8</f>
        <v>1</v>
      </c>
      <c r="O67" s="598">
        <f>+'－128－'!I8</f>
        <v>1</v>
      </c>
      <c r="P67" s="598">
        <f>+'－128－'!J8</f>
        <v>0</v>
      </c>
      <c r="Q67" s="598">
        <f>+'－128－'!K8</f>
        <v>1</v>
      </c>
      <c r="R67" s="598">
        <f>+'－128－'!L8</f>
        <v>1</v>
      </c>
      <c r="S67" s="598">
        <f>+'－128－'!M8</f>
        <v>1</v>
      </c>
      <c r="T67" s="598">
        <f>+'－128－'!N8</f>
        <v>1</v>
      </c>
    </row>
    <row r="68" spans="1:21" ht="12" customHeight="1" x14ac:dyDescent="0.15">
      <c r="A68" s="12"/>
      <c r="H68" s="574"/>
      <c r="I68" s="574"/>
      <c r="J68" s="574"/>
      <c r="K68" s="574"/>
      <c r="L68" s="574"/>
      <c r="M68" s="574"/>
      <c r="N68" s="574"/>
      <c r="O68" s="574"/>
      <c r="P68" s="574"/>
      <c r="Q68" s="574"/>
      <c r="R68" s="574"/>
      <c r="S68" s="574"/>
      <c r="T68" s="574"/>
    </row>
    <row r="69" spans="1:21" ht="12" customHeight="1" x14ac:dyDescent="0.15">
      <c r="A69" s="12"/>
      <c r="B69" s="8" t="s">
        <v>183</v>
      </c>
      <c r="E69" s="8" t="s">
        <v>184</v>
      </c>
      <c r="H69" s="587" t="s">
        <v>132</v>
      </c>
      <c r="I69" s="574"/>
      <c r="J69" s="574"/>
      <c r="K69" s="574"/>
      <c r="L69" s="574"/>
      <c r="M69" s="574"/>
      <c r="N69" s="574"/>
      <c r="O69" s="574"/>
      <c r="P69" s="574"/>
      <c r="Q69" s="574"/>
      <c r="R69" s="574"/>
      <c r="S69" s="574"/>
      <c r="T69" s="574"/>
      <c r="U69" s="15">
        <f>SUM(I70:T70)</f>
        <v>0</v>
      </c>
    </row>
    <row r="70" spans="1:21" ht="12" customHeight="1" x14ac:dyDescent="0.15">
      <c r="A70" s="12"/>
      <c r="H70" s="574" t="s">
        <v>133</v>
      </c>
      <c r="I70" s="574"/>
      <c r="J70" s="574"/>
      <c r="K70" s="574"/>
      <c r="L70" s="574"/>
      <c r="M70" s="574"/>
      <c r="N70" s="574"/>
      <c r="O70" s="574"/>
      <c r="P70" s="574"/>
      <c r="Q70" s="574"/>
      <c r="R70" s="574"/>
      <c r="S70" s="574"/>
      <c r="T70" s="574"/>
    </row>
    <row r="71" spans="1:21" ht="12" customHeight="1" x14ac:dyDescent="0.15">
      <c r="A71" s="12"/>
      <c r="G71" s="612" t="s">
        <v>176</v>
      </c>
      <c r="H71" s="599"/>
      <c r="I71" s="600" t="s">
        <v>245</v>
      </c>
      <c r="J71" s="599" t="s">
        <v>244</v>
      </c>
      <c r="K71" s="599" t="s">
        <v>134</v>
      </c>
      <c r="L71" s="601" t="s">
        <v>49</v>
      </c>
      <c r="M71" s="599" t="s">
        <v>48</v>
      </c>
      <c r="N71" s="599" t="s">
        <v>17</v>
      </c>
      <c r="O71" s="574"/>
      <c r="P71" s="574"/>
      <c r="Q71" s="574"/>
      <c r="R71" s="574"/>
      <c r="S71" s="574"/>
      <c r="T71" s="574"/>
    </row>
    <row r="72" spans="1:21" ht="12" customHeight="1" x14ac:dyDescent="0.15">
      <c r="A72" s="12"/>
      <c r="B72" s="1"/>
      <c r="E72" s="1"/>
      <c r="G72" s="613">
        <f>SUM(I72:N72)</f>
        <v>18</v>
      </c>
      <c r="H72" s="599" t="s">
        <v>135</v>
      </c>
      <c r="I72" s="602">
        <f>+'－128－'!I30</f>
        <v>1</v>
      </c>
      <c r="J72" s="603">
        <f>'－128－'!$K$30</f>
        <v>0</v>
      </c>
      <c r="K72" s="602">
        <f>+'－128－'!G30</f>
        <v>2</v>
      </c>
      <c r="L72" s="602">
        <f>+'－128－'!J30</f>
        <v>4</v>
      </c>
      <c r="M72" s="602">
        <f>+'－128－'!E30</f>
        <v>1</v>
      </c>
      <c r="N72" s="602">
        <f>+'－128－'!L30</f>
        <v>10</v>
      </c>
      <c r="O72" s="574"/>
      <c r="P72" s="574"/>
      <c r="Q72" s="581"/>
      <c r="R72" s="574"/>
      <c r="S72" s="574"/>
      <c r="T72" s="574"/>
    </row>
    <row r="73" spans="1:21" ht="12" customHeight="1" x14ac:dyDescent="0.15">
      <c r="A73" s="12"/>
      <c r="H73" s="604"/>
      <c r="I73" s="605">
        <f>+I72/G72</f>
        <v>5.5555555555555552E-2</v>
      </c>
      <c r="J73" s="605">
        <f>+J72/G72</f>
        <v>0</v>
      </c>
      <c r="K73" s="605">
        <f>+K72/G72</f>
        <v>0.1111111111111111</v>
      </c>
      <c r="L73" s="605">
        <f>+L72/G72</f>
        <v>0.22222222222222221</v>
      </c>
      <c r="M73" s="605">
        <f>+M72/G72</f>
        <v>5.5555555555555552E-2</v>
      </c>
      <c r="N73" s="605">
        <f>+N72/G72</f>
        <v>0.55555555555555558</v>
      </c>
      <c r="O73" s="574" t="s">
        <v>323</v>
      </c>
      <c r="P73" s="574"/>
      <c r="Q73" s="574"/>
      <c r="R73" s="574"/>
      <c r="S73" s="574"/>
      <c r="T73" s="574"/>
    </row>
    <row r="74" spans="1:21" ht="12" customHeight="1" x14ac:dyDescent="0.15">
      <c r="A74" s="12"/>
      <c r="G74" s="14"/>
      <c r="H74" s="574"/>
      <c r="I74" s="574"/>
      <c r="J74" s="574"/>
      <c r="K74" s="574"/>
      <c r="L74" s="574"/>
      <c r="M74" s="574"/>
      <c r="N74" s="574"/>
      <c r="O74" s="574"/>
      <c r="P74" s="574"/>
      <c r="Q74" s="574"/>
      <c r="R74" s="574"/>
      <c r="S74" s="574"/>
      <c r="T74" s="574"/>
    </row>
    <row r="75" spans="1:21" ht="12" customHeight="1" x14ac:dyDescent="0.15">
      <c r="A75" s="12"/>
      <c r="H75" s="574"/>
      <c r="I75" s="574"/>
      <c r="J75" s="574"/>
      <c r="K75" s="574"/>
      <c r="L75" s="574"/>
      <c r="M75" s="574"/>
      <c r="N75" s="574"/>
      <c r="O75" s="574"/>
      <c r="P75" s="574"/>
      <c r="Q75" s="574"/>
      <c r="R75" s="574"/>
      <c r="S75" s="574"/>
      <c r="T75" s="574"/>
    </row>
    <row r="76" spans="1:21" ht="12" customHeight="1" x14ac:dyDescent="0.15">
      <c r="A76" s="12"/>
      <c r="H76" s="574"/>
      <c r="I76" s="574"/>
      <c r="J76" s="574"/>
      <c r="K76" s="574"/>
      <c r="L76" s="574"/>
      <c r="M76" s="574"/>
      <c r="N76" s="574"/>
      <c r="O76" s="574"/>
      <c r="P76" s="574"/>
      <c r="Q76" s="574"/>
      <c r="R76" s="574"/>
      <c r="S76" s="574"/>
      <c r="T76" s="574"/>
    </row>
    <row r="77" spans="1:21" ht="12" customHeight="1" x14ac:dyDescent="0.15">
      <c r="A77" s="12"/>
      <c r="H77" s="574"/>
      <c r="I77" s="574"/>
      <c r="J77" s="574"/>
      <c r="K77" s="574"/>
      <c r="L77" s="574"/>
      <c r="M77" s="574"/>
      <c r="N77" s="574"/>
      <c r="O77" s="574"/>
      <c r="P77" s="574"/>
      <c r="Q77" s="574"/>
      <c r="R77" s="574"/>
      <c r="S77" s="574"/>
      <c r="T77" s="574"/>
    </row>
    <row r="78" spans="1:21" ht="12" customHeight="1" x14ac:dyDescent="0.15">
      <c r="A78" s="12"/>
      <c r="H78" s="574"/>
      <c r="I78" s="574"/>
      <c r="J78" s="574"/>
      <c r="K78" s="574"/>
      <c r="L78" s="574"/>
      <c r="M78" s="574"/>
      <c r="N78" s="574"/>
      <c r="O78" s="574"/>
      <c r="P78" s="574"/>
      <c r="Q78" s="574"/>
      <c r="R78" s="574"/>
      <c r="S78" s="574"/>
      <c r="T78" s="574"/>
    </row>
    <row r="79" spans="1:21" ht="12" customHeight="1" x14ac:dyDescent="0.15">
      <c r="A79" s="12"/>
      <c r="H79" s="574"/>
      <c r="I79" s="574"/>
      <c r="J79" s="574"/>
      <c r="K79" s="574"/>
      <c r="L79" s="574"/>
      <c r="M79" s="574"/>
      <c r="N79" s="574"/>
      <c r="O79" s="574"/>
      <c r="P79" s="574"/>
      <c r="Q79" s="574"/>
      <c r="R79" s="574"/>
      <c r="S79" s="574"/>
      <c r="T79" s="574"/>
    </row>
    <row r="80" spans="1:21" ht="12" customHeight="1" x14ac:dyDescent="0.15">
      <c r="A80" s="12"/>
      <c r="H80" s="574"/>
      <c r="I80" s="574"/>
      <c r="J80" s="574"/>
      <c r="K80" s="574"/>
      <c r="L80" s="574"/>
      <c r="M80" s="574"/>
      <c r="N80" s="574"/>
      <c r="O80" s="574"/>
      <c r="P80" s="574"/>
      <c r="Q80" s="574"/>
      <c r="R80" s="574"/>
      <c r="S80" s="574"/>
      <c r="T80" s="574"/>
    </row>
    <row r="81" spans="1:20" ht="12" customHeight="1" x14ac:dyDescent="0.15">
      <c r="A81" s="12"/>
      <c r="H81" s="574"/>
      <c r="I81" s="574"/>
      <c r="J81" s="574"/>
      <c r="K81" s="574"/>
      <c r="L81" s="574"/>
      <c r="M81" s="574"/>
      <c r="N81" s="574"/>
      <c r="O81" s="574"/>
      <c r="P81" s="574"/>
      <c r="Q81" s="574"/>
      <c r="R81" s="574"/>
      <c r="S81" s="574"/>
      <c r="T81" s="574"/>
    </row>
    <row r="82" spans="1:20" ht="12" customHeight="1" x14ac:dyDescent="0.15">
      <c r="A82" s="12"/>
      <c r="H82" s="574"/>
      <c r="I82" s="574"/>
      <c r="J82" s="574"/>
      <c r="K82" s="574"/>
      <c r="L82" s="574"/>
      <c r="M82" s="574"/>
      <c r="N82" s="574"/>
      <c r="O82" s="574"/>
      <c r="P82" s="574"/>
      <c r="Q82" s="574"/>
      <c r="R82" s="574"/>
      <c r="S82" s="574"/>
      <c r="T82" s="574"/>
    </row>
    <row r="83" spans="1:20" ht="12" customHeight="1" x14ac:dyDescent="0.15">
      <c r="A83" s="12"/>
      <c r="H83" s="574"/>
      <c r="I83" s="574"/>
      <c r="J83" s="574"/>
      <c r="K83" s="574"/>
      <c r="L83" s="574"/>
      <c r="M83" s="574"/>
      <c r="N83" s="574"/>
      <c r="O83" s="574"/>
      <c r="P83" s="574"/>
      <c r="Q83" s="574"/>
      <c r="R83" s="574"/>
      <c r="S83" s="574"/>
      <c r="T83" s="574"/>
    </row>
    <row r="84" spans="1:20" ht="12" customHeight="1" x14ac:dyDescent="0.15">
      <c r="A84" s="12"/>
      <c r="H84" s="574"/>
      <c r="I84" s="574"/>
      <c r="J84" s="574"/>
      <c r="K84" s="574"/>
      <c r="L84" s="574"/>
      <c r="M84" s="574"/>
      <c r="N84" s="574"/>
      <c r="O84" s="574"/>
      <c r="P84" s="574"/>
      <c r="Q84" s="574"/>
      <c r="R84" s="574"/>
      <c r="S84" s="574"/>
      <c r="T84" s="574"/>
    </row>
    <row r="85" spans="1:20" ht="12" customHeight="1" x14ac:dyDescent="0.15">
      <c r="A85" s="12"/>
      <c r="H85" s="574"/>
      <c r="I85" s="574"/>
      <c r="J85" s="574"/>
      <c r="K85" s="574"/>
      <c r="L85" s="574"/>
      <c r="M85" s="574"/>
      <c r="N85" s="574"/>
      <c r="O85" s="574"/>
      <c r="P85" s="574"/>
      <c r="Q85" s="574"/>
      <c r="R85" s="574"/>
      <c r="S85" s="574"/>
      <c r="T85" s="574"/>
    </row>
    <row r="86" spans="1:20" ht="12" customHeight="1" x14ac:dyDescent="0.15">
      <c r="A86" s="12"/>
      <c r="H86" s="574"/>
      <c r="I86" s="574"/>
      <c r="J86" s="574"/>
      <c r="K86" s="574"/>
      <c r="L86" s="574"/>
      <c r="M86" s="574"/>
      <c r="N86" s="574"/>
      <c r="O86" s="574"/>
      <c r="P86" s="574"/>
      <c r="Q86" s="574"/>
      <c r="R86" s="574"/>
      <c r="S86" s="574"/>
      <c r="T86" s="574"/>
    </row>
    <row r="87" spans="1:20" ht="12" customHeight="1" x14ac:dyDescent="0.15">
      <c r="A87" s="12"/>
      <c r="H87" s="574"/>
      <c r="I87" s="574"/>
      <c r="J87" s="574"/>
      <c r="K87" s="574"/>
      <c r="L87" s="574"/>
      <c r="M87" s="574"/>
      <c r="N87" s="574"/>
      <c r="O87" s="574"/>
      <c r="P87" s="574"/>
      <c r="Q87" s="574"/>
      <c r="R87" s="574"/>
      <c r="S87" s="574"/>
      <c r="T87" s="574"/>
    </row>
    <row r="88" spans="1:20" ht="12" customHeight="1" x14ac:dyDescent="0.15">
      <c r="A88" s="12"/>
      <c r="H88" s="574"/>
      <c r="I88" s="574"/>
      <c r="J88" s="574"/>
      <c r="K88" s="574"/>
      <c r="L88" s="574"/>
      <c r="M88" s="574"/>
      <c r="N88" s="574"/>
      <c r="O88" s="574"/>
      <c r="P88" s="574"/>
      <c r="Q88" s="574"/>
      <c r="R88" s="574"/>
      <c r="S88" s="574"/>
      <c r="T88" s="574"/>
    </row>
    <row r="89" spans="1:20" ht="12" customHeight="1" x14ac:dyDescent="0.15">
      <c r="A89" s="12"/>
      <c r="H89" s="574"/>
      <c r="I89" s="574"/>
      <c r="J89" s="574"/>
      <c r="K89" s="574"/>
      <c r="L89" s="574"/>
      <c r="M89" s="574"/>
      <c r="N89" s="574"/>
      <c r="O89" s="574"/>
      <c r="P89" s="574"/>
      <c r="Q89" s="574"/>
      <c r="R89" s="574"/>
      <c r="S89" s="574"/>
      <c r="T89" s="574"/>
    </row>
    <row r="90" spans="1:20" ht="12" customHeight="1" x14ac:dyDescent="0.15">
      <c r="A90" s="12"/>
      <c r="H90" s="574"/>
      <c r="I90" s="574"/>
      <c r="J90" s="574"/>
      <c r="K90" s="574"/>
      <c r="L90" s="574"/>
      <c r="M90" s="574"/>
      <c r="N90" s="574"/>
      <c r="O90" s="574"/>
      <c r="P90" s="574"/>
      <c r="Q90" s="574"/>
      <c r="R90" s="574"/>
      <c r="S90" s="574"/>
      <c r="T90" s="574"/>
    </row>
    <row r="91" spans="1:20" ht="12" customHeight="1" x14ac:dyDescent="0.15">
      <c r="A91" s="12"/>
      <c r="H91" s="574"/>
      <c r="I91" s="574"/>
      <c r="J91" s="574"/>
      <c r="K91" s="574"/>
      <c r="L91" s="574"/>
      <c r="M91" s="574"/>
      <c r="N91" s="574"/>
      <c r="O91" s="574"/>
      <c r="P91" s="574"/>
      <c r="Q91" s="574"/>
      <c r="R91" s="574"/>
      <c r="S91" s="574"/>
      <c r="T91" s="574"/>
    </row>
    <row r="92" spans="1:20" ht="12" customHeight="1" x14ac:dyDescent="0.15">
      <c r="A92" s="12"/>
      <c r="H92" s="574"/>
      <c r="I92" s="574"/>
      <c r="J92" s="574"/>
      <c r="K92" s="574"/>
      <c r="L92" s="574"/>
      <c r="M92" s="574"/>
      <c r="N92" s="574"/>
      <c r="O92" s="574"/>
      <c r="P92" s="574"/>
      <c r="Q92" s="574"/>
      <c r="R92" s="574"/>
      <c r="S92" s="574"/>
      <c r="T92" s="574"/>
    </row>
    <row r="93" spans="1:20" ht="12" customHeight="1" x14ac:dyDescent="0.15">
      <c r="A93" s="12"/>
      <c r="H93" s="574"/>
      <c r="I93" s="574"/>
      <c r="J93" s="574"/>
      <c r="K93" s="574"/>
      <c r="L93" s="574"/>
      <c r="M93" s="574"/>
      <c r="N93" s="574"/>
      <c r="O93" s="574"/>
      <c r="P93" s="574"/>
      <c r="Q93" s="574"/>
      <c r="R93" s="574"/>
      <c r="S93" s="574"/>
      <c r="T93" s="574"/>
    </row>
    <row r="94" spans="1:20" ht="12" customHeight="1" x14ac:dyDescent="0.15">
      <c r="A94" s="12"/>
      <c r="H94" s="574"/>
      <c r="I94" s="574"/>
      <c r="J94" s="574"/>
      <c r="K94" s="574"/>
      <c r="L94" s="574"/>
      <c r="M94" s="574"/>
      <c r="N94" s="574"/>
      <c r="O94" s="574"/>
      <c r="P94" s="574"/>
      <c r="Q94" s="574"/>
      <c r="R94" s="574"/>
      <c r="S94" s="574"/>
      <c r="T94" s="574"/>
    </row>
    <row r="95" spans="1:20" ht="12" customHeight="1" x14ac:dyDescent="0.15">
      <c r="A95" s="12"/>
      <c r="H95" s="574"/>
      <c r="I95" s="574"/>
      <c r="J95" s="574"/>
      <c r="K95" s="574"/>
      <c r="L95" s="574"/>
      <c r="M95" s="574"/>
      <c r="N95" s="574"/>
      <c r="O95" s="574"/>
      <c r="P95" s="574"/>
      <c r="Q95" s="574"/>
      <c r="R95" s="574"/>
      <c r="S95" s="574"/>
      <c r="T95" s="574"/>
    </row>
    <row r="96" spans="1:20" ht="12" customHeight="1" x14ac:dyDescent="0.15">
      <c r="A96" s="12"/>
      <c r="H96" s="574"/>
      <c r="I96" s="574"/>
      <c r="J96" s="574"/>
      <c r="K96" s="574"/>
      <c r="L96" s="574"/>
      <c r="M96" s="574"/>
      <c r="N96" s="574"/>
      <c r="O96" s="574"/>
      <c r="P96" s="574"/>
      <c r="Q96" s="574"/>
      <c r="R96" s="574"/>
      <c r="S96" s="574"/>
      <c r="T96" s="574"/>
    </row>
    <row r="97" spans="1:20" ht="12" customHeight="1" x14ac:dyDescent="0.15">
      <c r="A97" s="12"/>
      <c r="H97" s="574"/>
      <c r="I97" s="574"/>
      <c r="J97" s="574"/>
      <c r="K97" s="574"/>
      <c r="L97" s="574"/>
      <c r="M97" s="574"/>
      <c r="N97" s="574"/>
      <c r="O97" s="574"/>
      <c r="P97" s="574"/>
      <c r="Q97" s="574"/>
      <c r="R97" s="574"/>
      <c r="S97" s="574"/>
      <c r="T97" s="574"/>
    </row>
    <row r="98" spans="1:20" ht="12" customHeight="1" x14ac:dyDescent="0.15">
      <c r="A98" s="12"/>
      <c r="H98" s="574"/>
      <c r="I98" s="574"/>
      <c r="J98" s="574"/>
      <c r="K98" s="574"/>
      <c r="L98" s="574"/>
      <c r="M98" s="574"/>
      <c r="N98" s="574"/>
      <c r="O98" s="574"/>
      <c r="P98" s="574"/>
      <c r="Q98" s="574"/>
      <c r="R98" s="574"/>
      <c r="S98" s="574"/>
      <c r="T98" s="574"/>
    </row>
    <row r="99" spans="1:20" ht="12" customHeight="1" x14ac:dyDescent="0.15">
      <c r="A99" s="12"/>
      <c r="H99" s="574"/>
      <c r="I99" s="574"/>
      <c r="J99" s="574"/>
      <c r="K99" s="574"/>
      <c r="L99" s="574"/>
      <c r="M99" s="574"/>
      <c r="N99" s="574"/>
      <c r="O99" s="574"/>
      <c r="P99" s="574"/>
      <c r="Q99" s="574"/>
      <c r="R99" s="574"/>
      <c r="S99" s="574"/>
      <c r="T99" s="574"/>
    </row>
    <row r="100" spans="1:20" ht="12" customHeight="1" x14ac:dyDescent="0.15">
      <c r="A100" s="12"/>
      <c r="H100" s="599"/>
      <c r="I100" s="599" t="s">
        <v>136</v>
      </c>
      <c r="J100" s="599" t="s">
        <v>135</v>
      </c>
      <c r="K100" s="599" t="s">
        <v>137</v>
      </c>
      <c r="L100" s="574"/>
      <c r="M100" s="574"/>
      <c r="N100" s="574"/>
      <c r="O100" s="574"/>
      <c r="P100" s="574"/>
      <c r="Q100" s="574"/>
      <c r="R100" s="574"/>
      <c r="S100" s="574"/>
      <c r="T100" s="574"/>
    </row>
    <row r="101" spans="1:20" ht="12" customHeight="1" x14ac:dyDescent="0.15">
      <c r="A101" s="12"/>
      <c r="H101" s="606" t="str">
        <f>'－128－'!A26</f>
        <v>平成30年</v>
      </c>
      <c r="I101" s="607">
        <f>+'－128－'!M26</f>
        <v>115497</v>
      </c>
      <c r="J101" s="607">
        <f>+'－128－'!C26</f>
        <v>20</v>
      </c>
      <c r="K101" s="607">
        <f>I101/J101</f>
        <v>5774.85</v>
      </c>
      <c r="L101" s="574"/>
      <c r="M101" s="574"/>
      <c r="N101" s="574"/>
      <c r="O101" s="574"/>
      <c r="P101" s="574"/>
      <c r="Q101" s="574"/>
      <c r="R101" s="574"/>
      <c r="S101" s="574"/>
      <c r="T101" s="574"/>
    </row>
    <row r="102" spans="1:20" ht="12" customHeight="1" x14ac:dyDescent="0.15">
      <c r="A102" s="12"/>
      <c r="B102" s="8" t="s">
        <v>259</v>
      </c>
      <c r="E102" s="8" t="s">
        <v>185</v>
      </c>
      <c r="H102" s="608" t="str">
        <f>'－128－'!A27</f>
        <v>令和元年</v>
      </c>
      <c r="I102" s="607">
        <f>+'－128－'!M27</f>
        <v>7708</v>
      </c>
      <c r="J102" s="607">
        <f>+'－128－'!C27</f>
        <v>20</v>
      </c>
      <c r="K102" s="607">
        <f>I102/J102</f>
        <v>385.4</v>
      </c>
      <c r="L102" s="574"/>
      <c r="M102" s="574"/>
      <c r="N102" s="574"/>
      <c r="O102" s="574"/>
      <c r="P102" s="574"/>
      <c r="Q102" s="574"/>
      <c r="R102" s="574"/>
      <c r="S102" s="574"/>
      <c r="T102" s="574"/>
    </row>
    <row r="103" spans="1:20" ht="12" customHeight="1" x14ac:dyDescent="0.15">
      <c r="A103" s="12"/>
      <c r="H103" s="608">
        <f>'－128－'!A28</f>
        <v>2</v>
      </c>
      <c r="I103" s="607">
        <f>+'－128－'!M28</f>
        <v>15263</v>
      </c>
      <c r="J103" s="607">
        <f>+'－128－'!C28</f>
        <v>26</v>
      </c>
      <c r="K103" s="607">
        <f>I103/J103</f>
        <v>587.03846153846155</v>
      </c>
      <c r="L103" s="574"/>
      <c r="M103" s="574"/>
      <c r="N103" s="574"/>
      <c r="O103" s="574"/>
      <c r="P103" s="574"/>
      <c r="Q103" s="574"/>
      <c r="R103" s="574"/>
      <c r="S103" s="574"/>
      <c r="T103" s="574"/>
    </row>
    <row r="104" spans="1:20" ht="12" customHeight="1" x14ac:dyDescent="0.15">
      <c r="A104" s="12"/>
      <c r="B104" s="12"/>
      <c r="C104" s="12"/>
      <c r="D104" s="12"/>
      <c r="E104" s="12"/>
      <c r="F104" s="12"/>
      <c r="H104" s="608">
        <f>'－128－'!A29</f>
        <v>3</v>
      </c>
      <c r="I104" s="607">
        <f>+'－128－'!M29</f>
        <v>43994</v>
      </c>
      <c r="J104" s="607">
        <f>+'－128－'!C29</f>
        <v>24</v>
      </c>
      <c r="K104" s="607">
        <f>I104/J104</f>
        <v>1833.0833333333333</v>
      </c>
      <c r="L104" s="574"/>
      <c r="M104" s="574"/>
      <c r="N104" s="574"/>
      <c r="O104" s="574"/>
      <c r="P104" s="574"/>
      <c r="Q104" s="574"/>
      <c r="R104" s="574"/>
      <c r="S104" s="574"/>
      <c r="T104" s="574"/>
    </row>
    <row r="105" spans="1:20" ht="12" customHeight="1" x14ac:dyDescent="0.15">
      <c r="A105" s="12"/>
      <c r="H105" s="608">
        <f>'－128－'!A30</f>
        <v>4</v>
      </c>
      <c r="I105" s="607">
        <f>+'－128－'!M30</f>
        <v>28905</v>
      </c>
      <c r="J105" s="607">
        <f>+'－128－'!C30</f>
        <v>18</v>
      </c>
      <c r="K105" s="607">
        <f>I105/J105</f>
        <v>1605.8333333333333</v>
      </c>
      <c r="L105" s="574"/>
      <c r="M105" s="574"/>
      <c r="N105" s="574"/>
      <c r="O105" s="574"/>
      <c r="P105" s="574"/>
      <c r="Q105" s="574"/>
      <c r="R105" s="574"/>
      <c r="S105" s="574"/>
      <c r="T105" s="574"/>
    </row>
    <row r="106" spans="1:20" ht="12" customHeight="1" x14ac:dyDescent="0.15">
      <c r="A106" s="12"/>
      <c r="H106" s="574"/>
      <c r="I106" s="574"/>
      <c r="J106" s="574"/>
      <c r="K106" s="574"/>
      <c r="L106" s="574"/>
      <c r="M106" s="574"/>
      <c r="N106" s="574"/>
      <c r="O106" s="574"/>
      <c r="P106" s="574"/>
      <c r="Q106" s="574"/>
      <c r="R106" s="574"/>
      <c r="S106" s="574"/>
      <c r="T106" s="574"/>
    </row>
    <row r="107" spans="1:20" ht="12" customHeight="1" x14ac:dyDescent="0.15">
      <c r="E107" s="1"/>
      <c r="H107" s="574"/>
      <c r="I107" s="574"/>
      <c r="J107" s="574"/>
      <c r="K107" s="574"/>
      <c r="L107" s="574"/>
      <c r="M107" s="574"/>
      <c r="N107" s="574"/>
      <c r="O107" s="574"/>
      <c r="P107" s="574"/>
      <c r="Q107" s="574"/>
      <c r="R107" s="574"/>
      <c r="S107" s="574"/>
      <c r="T107" s="574"/>
    </row>
    <row r="108" spans="1:20" ht="12" customHeight="1" x14ac:dyDescent="0.15">
      <c r="H108" s="574"/>
      <c r="I108" s="574"/>
      <c r="J108" s="574"/>
      <c r="K108" s="574"/>
      <c r="L108" s="574"/>
      <c r="M108" s="574"/>
      <c r="N108" s="574"/>
      <c r="O108" s="574"/>
      <c r="P108" s="574"/>
      <c r="Q108" s="574"/>
      <c r="R108" s="574"/>
      <c r="S108" s="574"/>
      <c r="T108" s="574"/>
    </row>
    <row r="109" spans="1:20" ht="12" customHeight="1" x14ac:dyDescent="0.15">
      <c r="H109" s="587" t="s">
        <v>138</v>
      </c>
      <c r="I109" s="574"/>
      <c r="J109" s="574"/>
      <c r="K109" s="574"/>
      <c r="L109" s="574"/>
      <c r="M109" s="574"/>
      <c r="N109" s="574"/>
      <c r="O109" s="574"/>
      <c r="P109" s="574"/>
      <c r="Q109" s="574"/>
      <c r="R109" s="574"/>
      <c r="S109" s="574"/>
      <c r="T109" s="574"/>
    </row>
    <row r="110" spans="1:20" ht="12" customHeight="1" x14ac:dyDescent="0.15">
      <c r="H110" s="609" t="s">
        <v>177</v>
      </c>
      <c r="I110" s="574" t="s">
        <v>145</v>
      </c>
      <c r="J110" s="574" t="s">
        <v>143</v>
      </c>
      <c r="K110" s="574" t="s">
        <v>140</v>
      </c>
      <c r="L110" s="574" t="s">
        <v>144</v>
      </c>
      <c r="M110" s="574" t="s">
        <v>84</v>
      </c>
      <c r="N110" s="574" t="s">
        <v>141</v>
      </c>
      <c r="O110" s="574" t="s">
        <v>142</v>
      </c>
      <c r="P110" s="574" t="s">
        <v>83</v>
      </c>
      <c r="Q110" s="574" t="s">
        <v>238</v>
      </c>
      <c r="R110" s="574" t="s">
        <v>139</v>
      </c>
      <c r="S110" s="574" t="s">
        <v>17</v>
      </c>
      <c r="T110" s="574"/>
    </row>
    <row r="111" spans="1:20" ht="12" customHeight="1" x14ac:dyDescent="0.15">
      <c r="H111" s="610">
        <f>SUM(I111:S111)</f>
        <v>5287</v>
      </c>
      <c r="I111" s="589">
        <f>'－131－'!AF7</f>
        <v>3705</v>
      </c>
      <c r="J111" s="589">
        <f>'－131－'!Y7</f>
        <v>744</v>
      </c>
      <c r="K111" s="589">
        <f>'－131－'!P7</f>
        <v>300</v>
      </c>
      <c r="L111" s="589">
        <f>'－131－'!AD7</f>
        <v>23</v>
      </c>
      <c r="M111" s="589">
        <f>'－131－'!AA7</f>
        <v>20</v>
      </c>
      <c r="N111" s="589">
        <f>'－131－'!R7</f>
        <v>28</v>
      </c>
      <c r="O111" s="589">
        <f>'－131－'!U7</f>
        <v>27</v>
      </c>
      <c r="P111" s="589">
        <f>+'－131－'!H7</f>
        <v>3</v>
      </c>
      <c r="Q111" s="589">
        <f>'－131－'!K7</f>
        <v>0</v>
      </c>
      <c r="R111" s="589">
        <f>'－131－'!M7</f>
        <v>3</v>
      </c>
      <c r="S111" s="589">
        <f>'－131－'!AI7</f>
        <v>434</v>
      </c>
      <c r="T111" s="611">
        <f>SUM(I114:S114)</f>
        <v>0</v>
      </c>
    </row>
    <row r="112" spans="1:20" ht="12" customHeight="1" x14ac:dyDescent="0.15">
      <c r="H112" s="574"/>
      <c r="I112" s="574"/>
      <c r="J112" s="574"/>
      <c r="K112" s="574"/>
      <c r="L112" s="574"/>
      <c r="M112" s="574"/>
      <c r="N112" s="574"/>
      <c r="O112" s="574"/>
      <c r="P112" s="574"/>
      <c r="Q112" s="574"/>
      <c r="R112" s="574"/>
      <c r="S112" s="574"/>
      <c r="T112" s="574"/>
    </row>
    <row r="113" spans="8:23" ht="12" customHeight="1" x14ac:dyDescent="0.15">
      <c r="H113" s="574"/>
      <c r="I113" s="582"/>
      <c r="J113" s="582"/>
      <c r="K113" s="582"/>
      <c r="L113" s="582"/>
      <c r="M113" s="582"/>
      <c r="N113" s="582"/>
      <c r="O113" s="582"/>
      <c r="P113" s="582"/>
      <c r="Q113" s="582"/>
      <c r="R113" s="583"/>
      <c r="S113" s="583"/>
      <c r="T113" s="584"/>
    </row>
    <row r="114" spans="8:23" ht="12" customHeight="1" x14ac:dyDescent="0.15">
      <c r="H114" s="574"/>
      <c r="I114" s="574"/>
      <c r="J114" s="574"/>
      <c r="K114" s="574"/>
      <c r="L114" s="574"/>
      <c r="M114" s="574"/>
      <c r="N114" s="574"/>
      <c r="O114" s="574"/>
      <c r="P114" s="574"/>
      <c r="Q114" s="574"/>
      <c r="R114" s="574"/>
      <c r="S114" s="574"/>
      <c r="T114" s="574"/>
      <c r="U114" s="5"/>
    </row>
    <row r="115" spans="8:23" ht="12" customHeight="1" x14ac:dyDescent="0.15">
      <c r="H115" s="574"/>
      <c r="I115" s="574"/>
      <c r="J115" s="574"/>
      <c r="K115" s="574"/>
      <c r="L115" s="574"/>
      <c r="M115" s="574"/>
      <c r="N115" s="574"/>
      <c r="O115" s="574"/>
      <c r="P115" s="574"/>
      <c r="Q115" s="574"/>
      <c r="R115" s="574"/>
      <c r="S115" s="574"/>
      <c r="T115" s="574"/>
      <c r="U115" s="13"/>
      <c r="V115" s="5"/>
      <c r="W115" s="5"/>
    </row>
    <row r="116" spans="8:23" ht="12" customHeight="1" x14ac:dyDescent="0.15">
      <c r="H116" s="574"/>
      <c r="I116" s="574"/>
      <c r="J116" s="574"/>
      <c r="K116" s="574"/>
      <c r="L116" s="574"/>
      <c r="M116" s="574"/>
      <c r="N116" s="574"/>
      <c r="O116" s="574"/>
      <c r="P116" s="574"/>
      <c r="Q116" s="574"/>
      <c r="R116" s="574"/>
      <c r="S116" s="574"/>
      <c r="T116" s="574"/>
      <c r="U116" s="5"/>
      <c r="V116" s="5"/>
      <c r="W116" s="5"/>
    </row>
    <row r="117" spans="8:23" ht="12" customHeight="1" x14ac:dyDescent="0.15">
      <c r="H117" s="574"/>
      <c r="I117" s="574"/>
      <c r="J117" s="574"/>
      <c r="K117" s="574"/>
      <c r="L117" s="574"/>
      <c r="M117" s="574"/>
      <c r="N117" s="574"/>
      <c r="O117" s="574"/>
      <c r="P117" s="574"/>
      <c r="Q117" s="574"/>
      <c r="R117" s="574"/>
      <c r="S117" s="574"/>
      <c r="T117" s="574"/>
      <c r="V117" s="5"/>
      <c r="W117" s="5"/>
    </row>
    <row r="118" spans="8:23" ht="12" customHeight="1" x14ac:dyDescent="0.15">
      <c r="H118" s="574"/>
      <c r="I118" s="574"/>
      <c r="J118" s="574"/>
      <c r="K118" s="574"/>
      <c r="L118" s="574"/>
      <c r="M118" s="574"/>
      <c r="N118" s="574"/>
      <c r="O118" s="574"/>
      <c r="P118" s="574"/>
      <c r="Q118" s="574"/>
      <c r="R118" s="574"/>
      <c r="S118" s="574"/>
      <c r="T118" s="574"/>
    </row>
    <row r="119" spans="8:23" ht="12" customHeight="1" x14ac:dyDescent="0.15">
      <c r="H119" s="574"/>
      <c r="I119" s="574"/>
      <c r="J119" s="574"/>
      <c r="K119" s="574"/>
      <c r="L119" s="574"/>
      <c r="M119" s="574"/>
      <c r="N119" s="574"/>
      <c r="O119" s="574"/>
      <c r="P119" s="574"/>
      <c r="Q119" s="574"/>
      <c r="R119" s="574"/>
      <c r="S119" s="574"/>
      <c r="T119" s="574"/>
    </row>
    <row r="120" spans="8:23" ht="12" customHeight="1" x14ac:dyDescent="0.15">
      <c r="H120" s="574"/>
      <c r="I120" s="574"/>
      <c r="J120" s="574"/>
      <c r="K120" s="574"/>
      <c r="L120" s="574"/>
      <c r="M120" s="574"/>
      <c r="N120" s="574"/>
      <c r="O120" s="574"/>
      <c r="P120" s="574"/>
      <c r="Q120" s="574"/>
      <c r="R120" s="574"/>
      <c r="S120" s="574"/>
      <c r="T120" s="574"/>
    </row>
    <row r="121" spans="8:23" ht="12" customHeight="1" x14ac:dyDescent="0.15">
      <c r="H121" s="574"/>
      <c r="I121" s="574"/>
      <c r="J121" s="574"/>
      <c r="K121" s="574"/>
      <c r="L121" s="574"/>
      <c r="M121" s="574"/>
      <c r="N121" s="574"/>
      <c r="O121" s="574"/>
      <c r="P121" s="574"/>
      <c r="Q121" s="574"/>
      <c r="R121" s="574"/>
      <c r="S121" s="574"/>
      <c r="T121" s="574"/>
    </row>
    <row r="122" spans="8:23" ht="12" customHeight="1" x14ac:dyDescent="0.15">
      <c r="H122" s="574"/>
      <c r="I122" s="574"/>
      <c r="J122" s="574"/>
      <c r="K122" s="574"/>
      <c r="L122" s="574"/>
      <c r="M122" s="574"/>
      <c r="N122" s="574"/>
      <c r="O122" s="574"/>
      <c r="P122" s="574"/>
      <c r="Q122" s="574"/>
      <c r="R122" s="574"/>
      <c r="S122" s="574"/>
      <c r="T122" s="574"/>
    </row>
    <row r="123" spans="8:23" ht="12" customHeight="1" x14ac:dyDescent="0.15">
      <c r="H123" s="574"/>
      <c r="I123" s="574"/>
      <c r="J123" s="574"/>
      <c r="K123" s="574"/>
      <c r="L123" s="574"/>
      <c r="M123" s="574"/>
      <c r="N123" s="574"/>
      <c r="O123" s="574"/>
      <c r="P123" s="574"/>
      <c r="Q123" s="574"/>
      <c r="R123" s="574"/>
      <c r="S123" s="574"/>
      <c r="T123" s="574"/>
    </row>
    <row r="124" spans="8:23" ht="12" customHeight="1" x14ac:dyDescent="0.15">
      <c r="H124" s="574"/>
      <c r="I124" s="574"/>
      <c r="J124" s="574"/>
      <c r="K124" s="574"/>
      <c r="L124" s="574"/>
      <c r="M124" s="574"/>
      <c r="N124" s="574"/>
      <c r="O124" s="574"/>
      <c r="P124" s="574"/>
      <c r="Q124" s="574"/>
      <c r="R124" s="574"/>
      <c r="S124" s="574"/>
      <c r="T124" s="574"/>
    </row>
    <row r="125" spans="8:23" ht="12" customHeight="1" x14ac:dyDescent="0.15">
      <c r="H125" s="574"/>
      <c r="I125" s="574"/>
      <c r="J125" s="574"/>
      <c r="K125" s="574"/>
      <c r="L125" s="574"/>
      <c r="M125" s="574"/>
      <c r="N125" s="574"/>
      <c r="O125" s="574"/>
      <c r="P125" s="574"/>
      <c r="Q125" s="574"/>
      <c r="R125" s="574"/>
      <c r="S125" s="574"/>
      <c r="T125" s="574"/>
    </row>
    <row r="126" spans="8:23" ht="12" customHeight="1" x14ac:dyDescent="0.15">
      <c r="H126" s="574"/>
      <c r="I126" s="574"/>
      <c r="J126" s="574"/>
      <c r="K126" s="574"/>
      <c r="L126" s="574"/>
      <c r="M126" s="574"/>
      <c r="N126" s="574"/>
      <c r="O126" s="574"/>
      <c r="P126" s="574"/>
      <c r="Q126" s="574"/>
      <c r="R126" s="574"/>
      <c r="S126" s="574"/>
      <c r="T126" s="574"/>
    </row>
    <row r="127" spans="8:23" ht="12" customHeight="1" x14ac:dyDescent="0.15">
      <c r="H127" s="574"/>
      <c r="I127" s="574"/>
      <c r="J127" s="574"/>
      <c r="K127" s="574"/>
      <c r="L127" s="574"/>
      <c r="M127" s="574"/>
      <c r="N127" s="574"/>
      <c r="O127" s="574"/>
      <c r="P127" s="574"/>
      <c r="Q127" s="574"/>
      <c r="R127" s="574"/>
      <c r="S127" s="574"/>
      <c r="T127" s="574"/>
    </row>
    <row r="128" spans="8:23" ht="12" customHeight="1" x14ac:dyDescent="0.15">
      <c r="H128" s="574"/>
      <c r="I128" s="574"/>
      <c r="J128" s="574"/>
      <c r="K128" s="574"/>
      <c r="L128" s="574"/>
      <c r="M128" s="574"/>
      <c r="N128" s="574"/>
      <c r="O128" s="574"/>
      <c r="P128" s="574"/>
      <c r="Q128" s="574"/>
      <c r="R128" s="574"/>
      <c r="S128" s="574"/>
      <c r="T128" s="574"/>
    </row>
    <row r="129" spans="8:20" ht="12" customHeight="1" x14ac:dyDescent="0.15">
      <c r="H129" s="574"/>
      <c r="I129" s="574"/>
      <c r="J129" s="574"/>
      <c r="K129" s="574"/>
      <c r="L129" s="574"/>
      <c r="M129" s="574"/>
      <c r="N129" s="574"/>
      <c r="O129" s="574"/>
      <c r="P129" s="574"/>
      <c r="Q129" s="574"/>
      <c r="R129" s="574"/>
      <c r="S129" s="574"/>
      <c r="T129" s="574"/>
    </row>
    <row r="130" spans="8:20" ht="12" customHeight="1" x14ac:dyDescent="0.15">
      <c r="H130" s="574"/>
      <c r="I130" s="574"/>
      <c r="J130" s="574"/>
      <c r="K130" s="574"/>
      <c r="L130" s="574"/>
      <c r="M130" s="574"/>
      <c r="N130" s="574"/>
      <c r="O130" s="574"/>
      <c r="P130" s="574"/>
      <c r="Q130" s="574"/>
      <c r="R130" s="574"/>
      <c r="S130" s="574"/>
      <c r="T130" s="574"/>
    </row>
    <row r="131" spans="8:20" ht="12" customHeight="1" x14ac:dyDescent="0.15">
      <c r="H131" s="574"/>
      <c r="I131" s="574"/>
      <c r="J131" s="574"/>
      <c r="K131" s="574"/>
      <c r="L131" s="574"/>
      <c r="M131" s="574"/>
      <c r="N131" s="574"/>
      <c r="O131" s="574"/>
      <c r="P131" s="574"/>
      <c r="Q131" s="574"/>
      <c r="R131" s="574"/>
      <c r="S131" s="574"/>
      <c r="T131" s="574"/>
    </row>
    <row r="132" spans="8:20" ht="12" customHeight="1" x14ac:dyDescent="0.15">
      <c r="H132" s="574"/>
      <c r="I132" s="574"/>
      <c r="J132" s="574"/>
      <c r="K132" s="574"/>
      <c r="L132" s="574"/>
      <c r="M132" s="574"/>
      <c r="N132" s="574"/>
      <c r="O132" s="574"/>
      <c r="P132" s="574"/>
      <c r="Q132" s="574"/>
      <c r="R132" s="574"/>
      <c r="S132" s="574"/>
      <c r="T132" s="574"/>
    </row>
  </sheetData>
  <sheetProtection sheet="1"/>
  <mergeCells count="3">
    <mergeCell ref="A1:F1"/>
    <mergeCell ref="R113:S113"/>
    <mergeCell ref="A36:F36"/>
  </mergeCells>
  <phoneticPr fontId="19"/>
  <printOptions horizontalCentered="1"/>
  <pageMargins left="0.59055118110236227" right="0.59055118110236227" top="0.59055118110236227" bottom="0.59055118110236227" header="0.51181102362204722" footer="0.39370078740157483"/>
  <pageSetup paperSize="9" scale="97" firstPageNumber="21" orientation="portrait" useFirstPageNumber="1" r:id="rId1"/>
  <headerFooter scaleWithDoc="0" alignWithMargins="0">
    <oddFooter>&amp;C&amp;11－&amp;P－</oddFooter>
  </headerFooter>
  <rowBreaks count="1" manualBreakCount="1">
    <brk id="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－126－</vt:lpstr>
      <vt:lpstr>－127－</vt:lpstr>
      <vt:lpstr>－128－</vt:lpstr>
      <vt:lpstr>－129－</vt:lpstr>
      <vt:lpstr>－130－</vt:lpstr>
      <vt:lpstr>－131－</vt:lpstr>
      <vt:lpstr>グラフ</vt:lpstr>
      <vt:lpstr>'－126－'!Print_Area</vt:lpstr>
      <vt:lpstr>'－127－'!Print_Area</vt:lpstr>
      <vt:lpstr>'－128－'!Print_Area</vt:lpstr>
      <vt:lpstr>'－130－'!Print_Area</vt:lpstr>
      <vt:lpstr>'－131－'!Print_Area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吉田 竜馬</cp:lastModifiedBy>
  <cp:revision>3</cp:revision>
  <cp:lastPrinted>2024-05-09T02:57:12Z</cp:lastPrinted>
  <dcterms:created xsi:type="dcterms:W3CDTF">2002-03-19T05:03:05Z</dcterms:created>
  <dcterms:modified xsi:type="dcterms:W3CDTF">2024-06-10T05:15:20Z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