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 yWindow="-45" windowWidth="15480" windowHeight="5190" tabRatio="729" activeTab="13"/>
  </bookViews>
  <sheets>
    <sheet name="‐78‐" sheetId="1" r:id="rId1"/>
    <sheet name="‐79‐" sheetId="2" r:id="rId2"/>
    <sheet name="‐80‐" sheetId="3" r:id="rId3"/>
    <sheet name="‐81‐" sheetId="4" r:id="rId4"/>
    <sheet name="‐82‐" sheetId="5" r:id="rId5"/>
    <sheet name="‐83‐" sheetId="6" r:id="rId6"/>
    <sheet name="‐84‐" sheetId="7" r:id="rId7"/>
    <sheet name="‐85‐" sheetId="8" r:id="rId8"/>
    <sheet name="‐86‐" sheetId="9" r:id="rId9"/>
    <sheet name="‐87‐" sheetId="10" r:id="rId10"/>
    <sheet name="‐88‐" sheetId="11" r:id="rId11"/>
    <sheet name="‐89‐" sheetId="12" r:id="rId12"/>
    <sheet name="‐90‐" sheetId="16" r:id="rId13"/>
    <sheet name="‐91‐" sheetId="17" r:id="rId14"/>
    <sheet name="グラフ" sheetId="14" r:id="rId15"/>
  </sheets>
  <definedNames>
    <definedName name="_xlnm.Print_Area" localSheetId="0">‐78‐!$A$1:$G$40</definedName>
    <definedName name="_xlnm.Print_Area" localSheetId="1">‐79‐!$A$1:$L$45</definedName>
    <definedName name="_xlnm.Print_Area" localSheetId="2">‐80‐!$A$1:$M$50</definedName>
    <definedName name="_xlnm.Print_Area" localSheetId="6">‐84‐!$A$1:$G$51</definedName>
    <definedName name="_xlnm.Print_Area" localSheetId="7">‐85‐!$A$1:$R$49</definedName>
    <definedName name="_xlnm.Print_Area" localSheetId="8">‐86‐!$A$1:$M$47</definedName>
    <definedName name="_xlnm.Print_Area" localSheetId="12">‐90‐!$A$1:$L$50</definedName>
    <definedName name="_xlnm.Print_Area" localSheetId="13">‐91‐!$M$1:$AA$50</definedName>
    <definedName name="_xlnm.Print_Area" localSheetId="14">グラフ!$A$1:$F$132</definedName>
  </definedNames>
  <calcPr calcId="125725"/>
</workbook>
</file>

<file path=xl/calcChain.xml><?xml version="1.0" encoding="utf-8"?>
<calcChain xmlns="http://schemas.openxmlformats.org/spreadsheetml/2006/main">
  <c r="K12" i="10"/>
  <c r="J14"/>
  <c r="J15"/>
  <c r="J16"/>
  <c r="J12" s="1"/>
  <c r="J17"/>
  <c r="J18"/>
  <c r="J19"/>
  <c r="J20"/>
  <c r="J24"/>
  <c r="J21"/>
  <c r="J22"/>
  <c r="J25"/>
  <c r="J26"/>
  <c r="J27"/>
  <c r="J28"/>
  <c r="J29"/>
  <c r="J30"/>
  <c r="H70" i="14"/>
  <c r="H78"/>
  <c r="K20" i="6"/>
  <c r="J20"/>
  <c r="I20"/>
  <c r="H20"/>
  <c r="G20"/>
  <c r="F20"/>
  <c r="E20"/>
  <c r="D20"/>
  <c r="N37" i="10"/>
  <c r="K37"/>
  <c r="E37"/>
  <c r="H37"/>
  <c r="O12"/>
  <c r="M12"/>
  <c r="J31"/>
  <c r="J23"/>
  <c r="I12"/>
  <c r="H12"/>
  <c r="G12"/>
  <c r="F12"/>
  <c r="I75" i="14" s="1"/>
  <c r="D12" i="10"/>
  <c r="B12"/>
  <c r="H30" i="11"/>
  <c r="D47" i="17"/>
  <c r="C47"/>
  <c r="D46"/>
  <c r="C46"/>
  <c r="D45"/>
  <c r="C45"/>
  <c r="D44"/>
  <c r="C44"/>
  <c r="D43"/>
  <c r="C43"/>
  <c r="D42"/>
  <c r="C42"/>
  <c r="D41"/>
  <c r="C41"/>
  <c r="D40"/>
  <c r="C40"/>
  <c r="D39"/>
  <c r="C39"/>
  <c r="D38"/>
  <c r="C38"/>
  <c r="D37"/>
  <c r="C37"/>
  <c r="C11"/>
  <c r="M40" i="14"/>
  <c r="L40"/>
  <c r="K40"/>
  <c r="J40"/>
  <c r="I40"/>
  <c r="I38"/>
  <c r="K12"/>
  <c r="I6"/>
  <c r="I5"/>
  <c r="I4"/>
  <c r="I3"/>
  <c r="J7"/>
  <c r="J6"/>
  <c r="J5"/>
  <c r="J4"/>
  <c r="J3"/>
  <c r="J2"/>
  <c r="J17"/>
  <c r="J16"/>
  <c r="J15"/>
  <c r="J14"/>
  <c r="J13"/>
  <c r="J12"/>
  <c r="I17"/>
  <c r="I16"/>
  <c r="I15"/>
  <c r="I14"/>
  <c r="I13"/>
  <c r="I12"/>
  <c r="H7"/>
  <c r="H6"/>
  <c r="H5"/>
  <c r="H4"/>
  <c r="H3"/>
  <c r="I2"/>
  <c r="H2"/>
  <c r="I5" i="4"/>
  <c r="F5"/>
  <c r="E5"/>
  <c r="D26"/>
  <c r="D25"/>
  <c r="D24"/>
  <c r="D23"/>
  <c r="D22"/>
  <c r="D21"/>
  <c r="D20"/>
  <c r="D19"/>
  <c r="D18"/>
  <c r="D14"/>
  <c r="D11"/>
  <c r="D10"/>
  <c r="D9"/>
  <c r="D8"/>
  <c r="D7"/>
  <c r="D6"/>
  <c r="C26"/>
  <c r="C25"/>
  <c r="C24"/>
  <c r="C23"/>
  <c r="C22"/>
  <c r="C21"/>
  <c r="C20"/>
  <c r="C19"/>
  <c r="C18"/>
  <c r="C15"/>
  <c r="C14"/>
  <c r="C13"/>
  <c r="C11"/>
  <c r="C10"/>
  <c r="C9"/>
  <c r="C8"/>
  <c r="C7"/>
  <c r="C6"/>
  <c r="K21" i="3"/>
  <c r="J14"/>
  <c r="I14"/>
  <c r="H14"/>
  <c r="K14" s="1"/>
  <c r="G14"/>
  <c r="E14"/>
  <c r="C14"/>
  <c r="K34" i="2"/>
  <c r="I34"/>
  <c r="G34"/>
  <c r="E34"/>
  <c r="C34"/>
  <c r="K29"/>
  <c r="I29"/>
  <c r="G29"/>
  <c r="E29"/>
  <c r="C29"/>
  <c r="G21"/>
  <c r="G20"/>
  <c r="E21"/>
  <c r="E20" s="1"/>
  <c r="C21"/>
  <c r="C20"/>
  <c r="G17" i="1"/>
  <c r="F17"/>
  <c r="E17"/>
  <c r="D17"/>
  <c r="I7" i="14" s="1"/>
  <c r="C17" i="1"/>
  <c r="G5" i="5"/>
  <c r="M39" i="14" s="1"/>
  <c r="G7" i="5"/>
  <c r="G4"/>
  <c r="M41" i="14" s="1"/>
  <c r="J10" i="2"/>
  <c r="L13" s="1"/>
  <c r="L14"/>
  <c r="H10"/>
  <c r="I13" s="1"/>
  <c r="I11"/>
  <c r="I10" s="1"/>
  <c r="D47" i="11"/>
  <c r="D5" s="1"/>
  <c r="D31"/>
  <c r="D7"/>
  <c r="E47"/>
  <c r="E31"/>
  <c r="E7"/>
  <c r="E5"/>
  <c r="F47"/>
  <c r="F31"/>
  <c r="F7"/>
  <c r="F5"/>
  <c r="D6"/>
  <c r="D4" s="1"/>
  <c r="D30"/>
  <c r="D46"/>
  <c r="F5" i="5"/>
  <c r="L39" i="14" s="1"/>
  <c r="F4" i="5"/>
  <c r="L41" i="14"/>
  <c r="G10" i="3"/>
  <c r="K10" s="1"/>
  <c r="C11" i="16"/>
  <c r="H46" i="11"/>
  <c r="I108" i="14" s="1"/>
  <c r="H6" i="11"/>
  <c r="I106" i="14" s="1"/>
  <c r="E22" i="7"/>
  <c r="D22" s="1"/>
  <c r="B22" s="1"/>
  <c r="D47" i="16"/>
  <c r="C47"/>
  <c r="D46"/>
  <c r="C46"/>
  <c r="D45"/>
  <c r="C45"/>
  <c r="D44"/>
  <c r="C44"/>
  <c r="D43"/>
  <c r="C43"/>
  <c r="D42"/>
  <c r="C42"/>
  <c r="D41"/>
  <c r="C41"/>
  <c r="D40"/>
  <c r="C40"/>
  <c r="D39"/>
  <c r="C39"/>
  <c r="D38"/>
  <c r="C38"/>
  <c r="D37"/>
  <c r="C37"/>
  <c r="H47" i="11"/>
  <c r="I114" i="14" s="1"/>
  <c r="G17" i="4"/>
  <c r="C17"/>
  <c r="H17"/>
  <c r="D17" s="1"/>
  <c r="G16"/>
  <c r="C16"/>
  <c r="H16"/>
  <c r="D16" s="1"/>
  <c r="H15"/>
  <c r="D15"/>
  <c r="H13"/>
  <c r="G12"/>
  <c r="C12"/>
  <c r="H12"/>
  <c r="H5" s="1"/>
  <c r="K27" i="3"/>
  <c r="K16"/>
  <c r="K21" i="2"/>
  <c r="K20" s="1"/>
  <c r="K79" i="14"/>
  <c r="K80"/>
  <c r="K81"/>
  <c r="K82"/>
  <c r="K83"/>
  <c r="K78"/>
  <c r="J79"/>
  <c r="J80"/>
  <c r="J81"/>
  <c r="J82"/>
  <c r="J83"/>
  <c r="J78"/>
  <c r="I83"/>
  <c r="I82"/>
  <c r="I81"/>
  <c r="I80"/>
  <c r="I79"/>
  <c r="I78"/>
  <c r="J71"/>
  <c r="J72"/>
  <c r="J73"/>
  <c r="J74"/>
  <c r="J75"/>
  <c r="J70"/>
  <c r="I74"/>
  <c r="I73"/>
  <c r="I72"/>
  <c r="I71"/>
  <c r="I70"/>
  <c r="L45"/>
  <c r="K45"/>
  <c r="J45"/>
  <c r="I45"/>
  <c r="H45"/>
  <c r="M45" s="1"/>
  <c r="C4" i="5"/>
  <c r="I41" i="14"/>
  <c r="D4" i="5"/>
  <c r="J41" i="14" s="1"/>
  <c r="E4" i="5"/>
  <c r="K41" i="14"/>
  <c r="C5" i="5"/>
  <c r="C7" s="1"/>
  <c r="D5"/>
  <c r="J39" i="14"/>
  <c r="E5" i="5"/>
  <c r="E7" s="1"/>
  <c r="K13" i="14"/>
  <c r="K14"/>
  <c r="K15"/>
  <c r="K16"/>
  <c r="K17"/>
  <c r="K2"/>
  <c r="K3"/>
  <c r="K4"/>
  <c r="K5"/>
  <c r="K6"/>
  <c r="F16" i="1"/>
  <c r="K7" i="14" s="1"/>
  <c r="C10" i="2"/>
  <c r="D12"/>
  <c r="E10"/>
  <c r="F12" s="1"/>
  <c r="D11"/>
  <c r="D10" s="1"/>
  <c r="D14"/>
  <c r="I21"/>
  <c r="I20" s="1"/>
  <c r="K11" i="3"/>
  <c r="K12"/>
  <c r="K13"/>
  <c r="K17"/>
  <c r="K18"/>
  <c r="K19"/>
  <c r="K22"/>
  <c r="K24"/>
  <c r="K25"/>
  <c r="K26"/>
  <c r="K28"/>
  <c r="K29"/>
  <c r="K30"/>
  <c r="K31"/>
  <c r="K32"/>
  <c r="K34"/>
  <c r="K35"/>
  <c r="K36"/>
  <c r="B20" i="6"/>
  <c r="C20"/>
  <c r="B6" i="7"/>
  <c r="E23"/>
  <c r="B23" s="1"/>
  <c r="E14"/>
  <c r="B14"/>
  <c r="E9"/>
  <c r="B9" s="1"/>
  <c r="E18"/>
  <c r="B18"/>
  <c r="E19"/>
  <c r="B19" s="1"/>
  <c r="E20"/>
  <c r="B20"/>
  <c r="E11"/>
  <c r="B11" s="1"/>
  <c r="E15"/>
  <c r="E17"/>
  <c r="B17" s="1"/>
  <c r="B30"/>
  <c r="C37" i="10"/>
  <c r="D37"/>
  <c r="B37" s="1"/>
  <c r="F37"/>
  <c r="G37"/>
  <c r="I37"/>
  <c r="J37"/>
  <c r="L37"/>
  <c r="M37"/>
  <c r="O37"/>
  <c r="P37"/>
  <c r="E6" i="11"/>
  <c r="E4" s="1"/>
  <c r="E30"/>
  <c r="F6"/>
  <c r="F4" s="1"/>
  <c r="F30"/>
  <c r="G6"/>
  <c r="G4" s="1"/>
  <c r="G30"/>
  <c r="G46"/>
  <c r="G7"/>
  <c r="G5" s="1"/>
  <c r="G31"/>
  <c r="G47"/>
  <c r="H7"/>
  <c r="H5" s="1"/>
  <c r="H31"/>
  <c r="I113" i="14" s="1"/>
  <c r="E46" i="11"/>
  <c r="F46"/>
  <c r="F10" i="12"/>
  <c r="F11"/>
  <c r="F12"/>
  <c r="F13"/>
  <c r="F14"/>
  <c r="F15"/>
  <c r="F16"/>
  <c r="F17"/>
  <c r="F18"/>
  <c r="F19"/>
  <c r="F20"/>
  <c r="B27"/>
  <c r="G27"/>
  <c r="B28"/>
  <c r="G28"/>
  <c r="B29"/>
  <c r="G29"/>
  <c r="B30"/>
  <c r="G30"/>
  <c r="B31"/>
  <c r="G31"/>
  <c r="B32"/>
  <c r="G32"/>
  <c r="B33"/>
  <c r="G33"/>
  <c r="B34"/>
  <c r="G34"/>
  <c r="B35"/>
  <c r="G35"/>
  <c r="B36"/>
  <c r="G36"/>
  <c r="B37"/>
  <c r="G37"/>
  <c r="D12" i="4"/>
  <c r="D5" s="1"/>
  <c r="D7" i="5"/>
  <c r="F13" i="2"/>
  <c r="D13" i="4"/>
  <c r="F7" i="5"/>
  <c r="I14" i="2"/>
  <c r="I12"/>
  <c r="G5" i="4"/>
  <c r="C5" s="1"/>
  <c r="D13" i="2"/>
  <c r="I107" i="14"/>
  <c r="L11" i="2"/>
  <c r="F14"/>
  <c r="I39" i="14"/>
  <c r="I109" l="1"/>
  <c r="J107" s="1"/>
  <c r="L10" i="2"/>
  <c r="H4" i="11"/>
  <c r="I112" i="14"/>
  <c r="L12" i="2"/>
  <c r="K39" i="14"/>
  <c r="F11" i="2"/>
  <c r="F10" s="1"/>
  <c r="J112" i="14" l="1"/>
  <c r="I115"/>
  <c r="J108"/>
  <c r="J106"/>
  <c r="J114" l="1"/>
  <c r="J113"/>
</calcChain>
</file>

<file path=xl/comments1.xml><?xml version="1.0" encoding="utf-8"?>
<comments xmlns="http://schemas.openxmlformats.org/spreadsheetml/2006/main">
  <authors>
    <author>Nao</author>
  </authors>
  <commentList>
    <comment ref="A4" authorId="0">
      <text>
        <r>
          <rPr>
            <b/>
            <sz val="9"/>
            <color indexed="81"/>
            <rFont val="ＭＳ Ｐゴシック"/>
            <family val="3"/>
            <charset val="128"/>
          </rPr>
          <t>Nao:</t>
        </r>
        <r>
          <rPr>
            <sz val="9"/>
            <color indexed="81"/>
            <rFont val="ＭＳ Ｐゴシック"/>
            <family val="3"/>
            <charset val="128"/>
          </rPr>
          <t xml:space="preserve">
小数点揃えたほうがいいのでは？</t>
        </r>
      </text>
    </comment>
  </commentList>
</comments>
</file>

<file path=xl/comments2.xml><?xml version="1.0" encoding="utf-8"?>
<comments xmlns="http://schemas.openxmlformats.org/spreadsheetml/2006/main">
  <authors>
    <author/>
    <author>tedako</author>
  </authors>
  <commentList>
    <comment ref="N4" authorId="0">
      <text>
        <r>
          <rPr>
            <b/>
            <sz val="9"/>
            <color indexed="8"/>
            <rFont val="ＭＳ Ｐゴシック"/>
            <family val="3"/>
            <charset val="128"/>
          </rPr>
          <t>H21は「その他漁業」に統合</t>
        </r>
      </text>
    </comment>
    <comment ref="A32" authorId="1">
      <text>
        <r>
          <rPr>
            <b/>
            <sz val="9"/>
            <color indexed="81"/>
            <rFont val="ＭＳ Ｐゴシック"/>
            <family val="3"/>
            <charset val="128"/>
          </rPr>
          <t>tedako:</t>
        </r>
        <r>
          <rPr>
            <sz val="9"/>
            <color indexed="81"/>
            <rFont val="ＭＳ Ｐゴシック"/>
            <family val="3"/>
            <charset val="128"/>
          </rPr>
          <t xml:space="preserve">
次年度以降削除予定！</t>
        </r>
      </text>
    </comment>
  </commentList>
</comments>
</file>

<file path=xl/sharedStrings.xml><?xml version="1.0" encoding="utf-8"?>
<sst xmlns="http://schemas.openxmlformats.org/spreadsheetml/2006/main" count="1481" uniqueCount="662">
  <si>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</si>
  <si>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</si>
  <si>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農家戸数</t>
  </si>
  <si>
    <t>（67）  行政区別、専業、兼業別農家戸数（各年12月末日現在）</t>
  </si>
  <si>
    <t>（単位：戸）</t>
  </si>
  <si>
    <t>行　政　区　別</t>
  </si>
  <si>
    <t>総　　数</t>
  </si>
  <si>
    <t>専　　業</t>
  </si>
  <si>
    <t>兼　　　　　　　　　　　業</t>
  </si>
  <si>
    <t>第１種兼業</t>
  </si>
  <si>
    <t>第２種兼業</t>
  </si>
  <si>
    <t>ニ ュ ー タ ウ ン</t>
  </si>
  <si>
    <t>(注)市外農地を含む。</t>
  </si>
  <si>
    <t>資料：商工産業課</t>
  </si>
  <si>
    <t>経営耕地の規模別農家戸数</t>
  </si>
  <si>
    <t xml:space="preserve">（68）  経営耕地規模別農家戸数の推移（各年12月末日現在） </t>
  </si>
  <si>
    <t>規　　　　　模</t>
  </si>
  <si>
    <t>農家数</t>
  </si>
  <si>
    <t xml:space="preserve"> 構成比</t>
  </si>
  <si>
    <t>構成比</t>
  </si>
  <si>
    <t>％</t>
  </si>
  <si>
    <t>総　　　　　数</t>
  </si>
  <si>
    <t>30アール未満</t>
  </si>
  <si>
    <t>100アール以上</t>
  </si>
  <si>
    <t xml:space="preserve"> 資料：商工産業課</t>
  </si>
  <si>
    <t>総　　　 数</t>
  </si>
  <si>
    <t>西部区域</t>
  </si>
  <si>
    <t xml:space="preserve"> </t>
  </si>
  <si>
    <t>中部区域</t>
  </si>
  <si>
    <t>東部区域</t>
  </si>
  <si>
    <t xml:space="preserve">（注）市外農地を含む。 </t>
  </si>
  <si>
    <t>作付面積</t>
  </si>
  <si>
    <t>（70）  行政区別農家戸数、筆数及び作付面積　（各年共12月末日現在）</t>
  </si>
  <si>
    <t>（単位：戸、筆、アール、％）</t>
  </si>
  <si>
    <t>農 家 数</t>
  </si>
  <si>
    <t>筆  　数</t>
  </si>
  <si>
    <t>　作　付　面　積　（アール）</t>
  </si>
  <si>
    <t>総作付面積に占め</t>
  </si>
  <si>
    <t>る甘藷面積の割合</t>
  </si>
  <si>
    <t>総　数</t>
  </si>
  <si>
    <t>甘　蔗</t>
  </si>
  <si>
    <t>野菜類</t>
  </si>
  <si>
    <t>その他</t>
  </si>
  <si>
    <t>（％）</t>
  </si>
  <si>
    <t>仲　　　間</t>
  </si>
  <si>
    <t>安  波  茶</t>
  </si>
  <si>
    <t>屋  富  祖</t>
  </si>
  <si>
    <t>仲      西</t>
  </si>
  <si>
    <t>小      湾</t>
  </si>
  <si>
    <t>内      間</t>
  </si>
  <si>
    <t>沢      岻</t>
  </si>
  <si>
    <t>経      塚</t>
  </si>
  <si>
    <t>前      田</t>
  </si>
  <si>
    <t>西 原 一 区</t>
  </si>
  <si>
    <t>西 原 二 区</t>
  </si>
  <si>
    <t>浦      西</t>
  </si>
  <si>
    <t>当      山</t>
  </si>
  <si>
    <t>大      平</t>
  </si>
  <si>
    <t>ニュータウン</t>
  </si>
  <si>
    <t>（注）筆数は、Ｈ20.８.１農地基本調査に基づき修正した。</t>
  </si>
  <si>
    <t>　　　市外農地を含む。</t>
  </si>
  <si>
    <t xml:space="preserve">                                              </t>
  </si>
  <si>
    <t xml:space="preserve">（71）  甘蔗生産面積、反当り収穫高及び収穫量 </t>
  </si>
  <si>
    <t>（単位：アール、㎏、ｔ）</t>
  </si>
  <si>
    <t>収 穫 期</t>
  </si>
  <si>
    <t>夏　　　　　植</t>
  </si>
  <si>
    <t>春  　　　　植</t>
  </si>
  <si>
    <t>株　　　　　出</t>
  </si>
  <si>
    <t>面 積</t>
  </si>
  <si>
    <t>反 収</t>
  </si>
  <si>
    <t>収穫量</t>
  </si>
  <si>
    <t>18～19</t>
  </si>
  <si>
    <t>19～20</t>
  </si>
  <si>
    <t>20～21</t>
  </si>
  <si>
    <t>21～22</t>
  </si>
  <si>
    <t>22～23</t>
  </si>
  <si>
    <t>（注）市外農地含む。反収は、１ａ＝ 0.1反として計算した数値である。</t>
  </si>
  <si>
    <t>（単位：アール、ｔ）</t>
  </si>
  <si>
    <t>総　　　　数</t>
  </si>
  <si>
    <t>夏　　　　植</t>
  </si>
  <si>
    <t>春　　　　植</t>
  </si>
  <si>
    <t>株　　　　出</t>
  </si>
  <si>
    <t>面　積</t>
  </si>
  <si>
    <t>総　　　　 数</t>
  </si>
  <si>
    <t>仲      間</t>
  </si>
  <si>
    <t>伊　　  祖</t>
  </si>
  <si>
    <t>牧　　  港</t>
  </si>
  <si>
    <t>港　　  川</t>
  </si>
  <si>
    <t>城      間</t>
  </si>
  <si>
    <t>浅  野　浦</t>
  </si>
  <si>
    <t>宮      城</t>
  </si>
  <si>
    <t>勢  理  客</t>
  </si>
  <si>
    <t>（注）面積、収穫量は市外耕作地を含む。</t>
  </si>
  <si>
    <t>（73）  甘蔗販売額及びトン当り価格</t>
  </si>
  <si>
    <t>（単位：アール、ｔ、千円、円）</t>
  </si>
  <si>
    <t>収　　穫　　期</t>
  </si>
  <si>
    <t>収　穫　面　積</t>
  </si>
  <si>
    <t>収　　穫　　量</t>
  </si>
  <si>
    <t>販　　売　　額</t>
  </si>
  <si>
    <t>トン当り価格</t>
  </si>
  <si>
    <t>18</t>
  </si>
  <si>
    <t>～19</t>
  </si>
  <si>
    <t>　　　19</t>
  </si>
  <si>
    <t>～20</t>
  </si>
  <si>
    <t>　　　20</t>
  </si>
  <si>
    <t>～21</t>
  </si>
  <si>
    <t>～22</t>
  </si>
  <si>
    <t xml:space="preserve">  　　資料：商工産業課</t>
  </si>
  <si>
    <t>（74）  農用機械保有状況の推移</t>
  </si>
  <si>
    <t>（単位：台）</t>
  </si>
  <si>
    <t>年　次</t>
  </si>
  <si>
    <t>動力揚水機</t>
  </si>
  <si>
    <t>チョッパー</t>
  </si>
  <si>
    <t>動力耕耘機</t>
  </si>
  <si>
    <t>動力噴霧器</t>
  </si>
  <si>
    <t>乗用ﾄﾗｸﾀｰ</t>
  </si>
  <si>
    <r>
      <t>平成</t>
    </r>
    <r>
      <rPr>
        <sz val="10"/>
        <rFont val="ＭＳ 明朝"/>
        <family val="1"/>
        <charset val="128"/>
      </rPr>
      <t>18</t>
    </r>
    <r>
      <rPr>
        <sz val="10"/>
        <color indexed="9"/>
        <rFont val="ＭＳ 明朝"/>
        <family val="1"/>
        <charset val="128"/>
      </rPr>
      <t>年</t>
    </r>
  </si>
  <si>
    <r>
      <t>平成</t>
    </r>
    <r>
      <rPr>
        <sz val="10"/>
        <rFont val="ＭＳ 明朝"/>
        <family val="1"/>
        <charset val="128"/>
      </rPr>
      <t>19</t>
    </r>
    <r>
      <rPr>
        <sz val="10"/>
        <color indexed="9"/>
        <rFont val="ＭＳ 明朝"/>
        <family val="1"/>
        <charset val="128"/>
      </rPr>
      <t>年</t>
    </r>
  </si>
  <si>
    <r>
      <t>平成</t>
    </r>
    <r>
      <rPr>
        <sz val="10"/>
        <rFont val="ＭＳ 明朝"/>
        <family val="1"/>
        <charset val="128"/>
      </rPr>
      <t>20</t>
    </r>
    <r>
      <rPr>
        <sz val="10"/>
        <color indexed="9"/>
        <rFont val="ＭＳ 明朝"/>
        <family val="1"/>
        <charset val="128"/>
      </rPr>
      <t>年</t>
    </r>
  </si>
  <si>
    <r>
      <t>平成</t>
    </r>
    <r>
      <rPr>
        <sz val="10"/>
        <rFont val="ＭＳ 明朝"/>
        <family val="1"/>
        <charset val="128"/>
      </rPr>
      <t>21</t>
    </r>
    <r>
      <rPr>
        <sz val="10"/>
        <color indexed="9"/>
        <rFont val="ＭＳ 明朝"/>
        <family val="1"/>
        <charset val="128"/>
      </rPr>
      <t>年</t>
    </r>
  </si>
  <si>
    <t>　　　資料：商工産業課</t>
  </si>
  <si>
    <t>（75）  そ菜類別、生産数量及び収穫面積（各年共１月～12月）</t>
  </si>
  <si>
    <t>（単位：㎏、千本、アール）</t>
  </si>
  <si>
    <t>　　そ　　菜　　類　　別</t>
  </si>
  <si>
    <t>平成21年</t>
  </si>
  <si>
    <t>平成22年</t>
  </si>
  <si>
    <t>生産数量</t>
  </si>
  <si>
    <t>収穫面積</t>
  </si>
  <si>
    <t>稼働率(％)</t>
  </si>
  <si>
    <t>山東白菜</t>
  </si>
  <si>
    <t>カラシ菜
（シマ菜）</t>
  </si>
  <si>
    <t>キャベツ</t>
  </si>
  <si>
    <t>ホウレン草</t>
  </si>
  <si>
    <t>結球白菜</t>
  </si>
  <si>
    <t>大　　根</t>
  </si>
  <si>
    <t>ト マ ト</t>
  </si>
  <si>
    <t>ピーマン</t>
  </si>
  <si>
    <t>苦　　瓜</t>
  </si>
  <si>
    <t>冬　　瓜</t>
  </si>
  <si>
    <t>胡　　瓜</t>
  </si>
  <si>
    <t>馬 鈴 薯</t>
  </si>
  <si>
    <t>マンゴー</t>
  </si>
  <si>
    <t>そ の 他</t>
  </si>
  <si>
    <t>切    花</t>
  </si>
  <si>
    <t>（注）収穫面積は延面積、作付面積は実面積である。</t>
  </si>
  <si>
    <t xml:space="preserve">      稼働率は作付面積に対する収穫面積の割合である。 切花は総数に含めていない。</t>
  </si>
  <si>
    <t>（76）  家畜、家きん飼養頭羽数の推移　（各年共12月末日現在）</t>
  </si>
  <si>
    <t>（単位：頭、羽）</t>
  </si>
  <si>
    <t>年　　　 次</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</si>
  <si>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</si>
  <si>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</si>
  <si>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</si>
  <si>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</si>
  <si>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</si>
  <si>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</si>
  <si>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</si>
  <si>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</si>
  <si>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</si>
  <si>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</si>
  <si>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</si>
  <si>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</si>
  <si>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</si>
  <si>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</si>
  <si>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</si>
  <si>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</si>
  <si>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</si>
  <si>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</si>
  <si>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</si>
  <si>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</si>
  <si>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</si>
  <si>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</si>
  <si>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</si>
  <si>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</si>
  <si>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</si>
  <si>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</si>
  <si>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</si>
  <si>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</si>
  <si>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</si>
  <si>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</si>
  <si>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当　　　山</t>
  </si>
  <si>
    <t>大　　　平</t>
  </si>
  <si>
    <t>（78）  字別販売農家戸数</t>
  </si>
  <si>
    <t>農          　　　家      　　　　戸    　　　      数</t>
  </si>
  <si>
    <t>総　　    数</t>
  </si>
  <si>
    <t>専　  　業</t>
  </si>
  <si>
    <t>兼    　  　　　      　    業</t>
  </si>
  <si>
    <t xml:space="preserve">   総　　数</t>
  </si>
  <si>
    <t xml:space="preserve">    第１種</t>
  </si>
  <si>
    <t xml:space="preserve">    第２種</t>
  </si>
  <si>
    <t>平成 17 年</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</si>
  <si>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</si>
  <si>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</si>
  <si>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 xml:space="preserve"> （注）内間の数値には仲西、勢理客が含まれている。</t>
  </si>
  <si>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</si>
  <si>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</si>
  <si>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</si>
  <si>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</si>
  <si>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</si>
  <si>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</si>
  <si>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</si>
  <si>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</si>
  <si>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</si>
  <si>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</si>
  <si>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</si>
  <si>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</si>
  <si>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</si>
  <si>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</si>
  <si>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</si>
  <si>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</si>
  <si>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</si>
  <si>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</si>
  <si>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</si>
  <si>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</si>
  <si>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</si>
  <si>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</si>
  <si>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</si>
  <si>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</si>
  <si>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</si>
  <si>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</si>
  <si>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</si>
  <si>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</si>
  <si>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</si>
  <si>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</si>
  <si>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</si>
  <si>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資料：2010年農業センサス</t>
  </si>
  <si>
    <t>（81）  字別経営耕地規模別農家戸数</t>
  </si>
  <si>
    <t>字　　別</t>
  </si>
  <si>
    <t>総数</t>
  </si>
  <si>
    <t>販　　　　売　　　　農　　　　家</t>
  </si>
  <si>
    <t>0.3ｈa未満</t>
  </si>
  <si>
    <t>0.3～0.5ha</t>
  </si>
  <si>
    <t>0.5～1.0ha</t>
  </si>
  <si>
    <t>1.0～1.5ha</t>
  </si>
  <si>
    <t>1.5～2.0ha</t>
  </si>
  <si>
    <t>2.0～3.0ha</t>
  </si>
  <si>
    <t>3.0ha以上</t>
  </si>
  <si>
    <t>平成17年</t>
  </si>
  <si>
    <t>（81）2005農業センサス</t>
  </si>
  <si>
    <t>統計表00021</t>
  </si>
  <si>
    <t xml:space="preserve">   経営耕地なしも含む。</t>
  </si>
  <si>
    <t>字    別</t>
  </si>
  <si>
    <t>作　付</t>
  </si>
  <si>
    <t>種類別作付（栽培）面積</t>
  </si>
  <si>
    <t>雑穀</t>
  </si>
  <si>
    <t>いも類</t>
  </si>
  <si>
    <t>工芸
農作物</t>
  </si>
  <si>
    <t>花き類</t>
  </si>
  <si>
    <t>(栽培)</t>
  </si>
  <si>
    <t>花木</t>
  </si>
  <si>
    <t>面積計</t>
  </si>
  <si>
    <t>農業センサス2005</t>
  </si>
  <si>
    <t>統計表00103</t>
  </si>
  <si>
    <t>統計表00106</t>
  </si>
  <si>
    <t>作付（栽培）実経営体数</t>
  </si>
  <si>
    <t>は種別作付（栽培）経営</t>
  </si>
  <si>
    <t>体数の和と一致しない。</t>
  </si>
  <si>
    <t>（83）  字別、農産物販売金額１位の部門別経営体数（平成22年2月１日現在）</t>
  </si>
  <si>
    <t>穀物</t>
  </si>
  <si>
    <t>果樹類</t>
  </si>
  <si>
    <t>肉用牛</t>
  </si>
  <si>
    <t>養豚</t>
  </si>
  <si>
    <t>養鶏</t>
  </si>
  <si>
    <t>養蚕</t>
  </si>
  <si>
    <t>の作物</t>
  </si>
  <si>
    <t>の畜産</t>
  </si>
  <si>
    <t>（84)   漁業の概況（各年共12月末日現在）</t>
  </si>
  <si>
    <t>（単位：戸、人、隻）</t>
  </si>
  <si>
    <t>区   分</t>
  </si>
  <si>
    <t>漁家戸数</t>
  </si>
  <si>
    <t>漁　　業</t>
  </si>
  <si>
    <t>兼　　業</t>
  </si>
  <si>
    <t>漁　　　船　　　数</t>
  </si>
  <si>
    <t>従事者数</t>
  </si>
  <si>
    <t>戸数</t>
  </si>
  <si>
    <t>従事者</t>
  </si>
  <si>
    <t>１ｔ未満</t>
  </si>
  <si>
    <t>１～５ｔ</t>
  </si>
  <si>
    <t>５ｔ以上</t>
  </si>
  <si>
    <t>仲　間</t>
  </si>
  <si>
    <t>伊　祖</t>
  </si>
  <si>
    <t>牧　港</t>
  </si>
  <si>
    <t>港　川</t>
  </si>
  <si>
    <t>城　間</t>
  </si>
  <si>
    <t>宮　城</t>
  </si>
  <si>
    <t>仲　西</t>
  </si>
  <si>
    <t>小　湾</t>
  </si>
  <si>
    <t>勢理客</t>
  </si>
  <si>
    <t>内　間</t>
  </si>
  <si>
    <t>沢　岻</t>
  </si>
  <si>
    <t>経　塚</t>
  </si>
  <si>
    <t>前　田</t>
  </si>
  <si>
    <t>西　原</t>
  </si>
  <si>
    <t>当　山</t>
  </si>
  <si>
    <t>大　平</t>
  </si>
  <si>
    <t>年 齢 別</t>
  </si>
  <si>
    <t>１ｔ～５ｔ未満</t>
  </si>
  <si>
    <t>漁船未使用</t>
  </si>
  <si>
    <t>専業</t>
  </si>
  <si>
    <t>兼業</t>
  </si>
  <si>
    <t>20歳未満</t>
  </si>
  <si>
    <t>20 ～ 29</t>
  </si>
  <si>
    <t>30 ～ 39</t>
  </si>
  <si>
    <t>40 ～ 49</t>
  </si>
  <si>
    <t>50 ～ 59</t>
  </si>
  <si>
    <t>60歳以上</t>
  </si>
  <si>
    <t>（86）  魚種別、漁獲高の推移（各年共１月～12月）</t>
  </si>
  <si>
    <t>（単位：kg、千円）</t>
  </si>
  <si>
    <t>魚　　　種</t>
  </si>
  <si>
    <t xml:space="preserve">     量</t>
  </si>
  <si>
    <t>平成19年</t>
  </si>
  <si>
    <t>平成20年</t>
  </si>
  <si>
    <t>魚類総数</t>
  </si>
  <si>
    <t>か  つ  お</t>
  </si>
  <si>
    <t>マ  チ  類</t>
  </si>
  <si>
    <t>た  い  類</t>
  </si>
  <si>
    <t>た か さ ご</t>
  </si>
  <si>
    <t>あ  い  ご</t>
  </si>
  <si>
    <t>ブ  ダ  イ</t>
  </si>
  <si>
    <t>ブ　  　リ</t>
  </si>
  <si>
    <t>は　　  た</t>
  </si>
  <si>
    <t>あ　  　じ</t>
  </si>
  <si>
    <t>さ  わ  ら</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</si>
  <si>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</si>
  <si>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</si>
  <si>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</si>
  <si>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</si>
  <si>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</si>
  <si>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</si>
  <si>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</si>
  <si>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</si>
  <si>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</si>
  <si>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</si>
  <si>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</si>
  <si>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　平成20年11月１日に実施された漁業センサスによると、本市の漁業経営体数は45で、うち自営漁業が44経営体、会社組織が１経営体となっている。自営漁業経営体を専・兼業別にみると、専業が35で、兼業９となっている。
　漁船の船隻数では、船外機付船が３隻、動力船が37隻となっている。</t>
  </si>
  <si>
    <t>（87）  市別漁業経営体の基本構成(平成20年11月１日現在)</t>
  </si>
  <si>
    <t>（単位：経営体、隻、人、万円）</t>
  </si>
  <si>
    <t>市　　別</t>
  </si>
  <si>
    <t>漁業経営体
総　　数</t>
  </si>
  <si>
    <t>漁　　      船</t>
  </si>
  <si>
    <t>最盛期の海上作業従事者数</t>
  </si>
  <si>
    <t>１経営体
平均漁獲
金　　額
（万円）</t>
  </si>
  <si>
    <t>無動力船</t>
  </si>
  <si>
    <t>船外機付
船 隻 数</t>
  </si>
  <si>
    <t>動力船</t>
  </si>
  <si>
    <t>家　族</t>
  </si>
  <si>
    <t>雇用者</t>
  </si>
  <si>
    <t>隻　　数</t>
  </si>
  <si>
    <t>隻　数</t>
  </si>
  <si>
    <t>宜野湾市</t>
  </si>
  <si>
    <t>宮古島市</t>
  </si>
  <si>
    <t>豊見城市</t>
  </si>
  <si>
    <t>資料：2008年漁業センサス</t>
  </si>
  <si>
    <t>（88）  市別自営漁業等の概況（平成20年11月１日現在）</t>
  </si>
  <si>
    <t>（単位：経営体、人）</t>
  </si>
  <si>
    <t>市　 別</t>
  </si>
  <si>
    <t xml:space="preserve">   　兼　    　業</t>
  </si>
  <si>
    <t>漁　業　就　業　者</t>
  </si>
  <si>
    <t>自営
漁業のみ</t>
  </si>
  <si>
    <t>自営
漁業が主</t>
  </si>
  <si>
    <t>自営
漁業が従</t>
  </si>
  <si>
    <t>総   数</t>
  </si>
  <si>
    <t>沿岸漁業
就業者</t>
  </si>
  <si>
    <t>中小漁業
就業者</t>
  </si>
  <si>
    <t>（89)   市別主な漁業種類別、出漁日数別経営体数 （各年共１月１日現在）</t>
  </si>
  <si>
    <t>総　　  数</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</si>
  <si>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</si>
  <si>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</si>
  <si>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</si>
  <si>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</si>
  <si>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</si>
  <si>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</si>
  <si>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</si>
  <si>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</si>
  <si>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</si>
  <si>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</si>
  <si>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</si>
  <si>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</si>
  <si>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</si>
  <si>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</si>
  <si>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</si>
  <si>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</si>
  <si>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</si>
  <si>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</si>
  <si>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</si>
  <si>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</si>
  <si>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</si>
  <si>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</si>
  <si>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</si>
  <si>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　　平成21年は、「その他の網漁業」に「その他の敷網」を統合・その他漁業」に「潜水器業」を統合した。</t>
  </si>
  <si>
    <t xml:space="preserve">（90）  市別階層別漁業経営体数 （各年共１月１日現在）                                                                   </t>
  </si>
  <si>
    <t>漁船非使用</t>
  </si>
  <si>
    <t>海 面 養 殖</t>
  </si>
  <si>
    <t>市　別</t>
  </si>
  <si>
    <t xml:space="preserve"> １ｔ～３ｔ未満</t>
  </si>
  <si>
    <t>３ｔ～５ｔ未満</t>
  </si>
  <si>
    <t>５ｔ～10ｔ未満</t>
  </si>
  <si>
    <t>10ｔ～20ｔ未満</t>
  </si>
  <si>
    <t>20ｔ以上</t>
  </si>
  <si>
    <t>20 年</t>
  </si>
  <si>
    <t>浦　　添　　市</t>
  </si>
  <si>
    <t>（注）総数は、「x」を含む数値なので必ずしも一致しない。</t>
  </si>
  <si>
    <t>Ⅴ　　農 業 及 び 漁 業　</t>
  </si>
  <si>
    <t>（35）</t>
  </si>
  <si>
    <t>第２種</t>
  </si>
  <si>
    <t>第１種</t>
  </si>
  <si>
    <t>（36）</t>
  </si>
  <si>
    <t>販売額</t>
  </si>
  <si>
    <t>山羊</t>
  </si>
  <si>
    <t>鶏</t>
  </si>
  <si>
    <t>１～５ｔ未満</t>
  </si>
  <si>
    <t>漁獲量</t>
  </si>
  <si>
    <t>魚類</t>
  </si>
  <si>
    <t>水産動物類</t>
  </si>
  <si>
    <t>養殖</t>
  </si>
  <si>
    <t>漁獲高</t>
  </si>
  <si>
    <t xml:space="preserve">(37) </t>
    <phoneticPr fontId="23"/>
  </si>
  <si>
    <t xml:space="preserve">(39) </t>
    <phoneticPr fontId="23"/>
  </si>
  <si>
    <t xml:space="preserve">(40) </t>
    <phoneticPr fontId="23"/>
  </si>
  <si>
    <t xml:space="preserve">(41) </t>
    <phoneticPr fontId="23"/>
  </si>
  <si>
    <t xml:space="preserve">(42) </t>
    <phoneticPr fontId="23"/>
  </si>
  <si>
    <t>30アール未満</t>
    <phoneticPr fontId="23"/>
  </si>
  <si>
    <t>ニュータウン</t>
    <phoneticPr fontId="23"/>
  </si>
  <si>
    <t>沢岻</t>
    <phoneticPr fontId="23"/>
  </si>
  <si>
    <t>経塚</t>
    <phoneticPr fontId="23"/>
  </si>
  <si>
    <t>前田</t>
    <phoneticPr fontId="23"/>
  </si>
  <si>
    <t>安波茶</t>
    <phoneticPr fontId="23"/>
  </si>
  <si>
    <t>仲間</t>
    <phoneticPr fontId="23"/>
  </si>
  <si>
    <t>当山</t>
    <phoneticPr fontId="23"/>
  </si>
  <si>
    <t>浦西</t>
    <phoneticPr fontId="23"/>
  </si>
  <si>
    <t>西原二区</t>
    <phoneticPr fontId="23"/>
  </si>
  <si>
    <t>西原一区</t>
    <phoneticPr fontId="23"/>
  </si>
  <si>
    <t>総数</t>
    <phoneticPr fontId="23"/>
  </si>
  <si>
    <t>内間</t>
    <phoneticPr fontId="23"/>
  </si>
  <si>
    <t>小湾</t>
    <phoneticPr fontId="23"/>
  </si>
  <si>
    <t>大平</t>
    <phoneticPr fontId="23"/>
  </si>
  <si>
    <t>伊祖</t>
    <phoneticPr fontId="23"/>
  </si>
  <si>
    <t>浅野浦</t>
    <phoneticPr fontId="23"/>
  </si>
  <si>
    <t>仲西</t>
    <phoneticPr fontId="23"/>
  </si>
  <si>
    <t>宮城</t>
    <phoneticPr fontId="23"/>
  </si>
  <si>
    <t>屋富祖</t>
    <phoneticPr fontId="23"/>
  </si>
  <si>
    <t>城間</t>
    <phoneticPr fontId="23"/>
  </si>
  <si>
    <t>港川</t>
    <phoneticPr fontId="23"/>
  </si>
  <si>
    <t>牧港</t>
    <phoneticPr fontId="23"/>
  </si>
  <si>
    <t>総　　　　　数</t>
    <phoneticPr fontId="23"/>
  </si>
  <si>
    <t>大平</t>
    <phoneticPr fontId="23"/>
  </si>
  <si>
    <t>当山</t>
    <phoneticPr fontId="23"/>
  </si>
  <si>
    <t>浦西</t>
    <phoneticPr fontId="23"/>
  </si>
  <si>
    <t>西原二区</t>
    <phoneticPr fontId="23"/>
  </si>
  <si>
    <t>西原一区</t>
    <phoneticPr fontId="23"/>
  </si>
  <si>
    <t>前田</t>
    <phoneticPr fontId="23"/>
  </si>
  <si>
    <t>経塚</t>
    <phoneticPr fontId="23"/>
  </si>
  <si>
    <t>沢岻</t>
    <phoneticPr fontId="23"/>
  </si>
  <si>
    <t>内間</t>
    <phoneticPr fontId="23"/>
  </si>
  <si>
    <t>小湾</t>
    <phoneticPr fontId="23"/>
  </si>
  <si>
    <t>仲西</t>
    <phoneticPr fontId="23"/>
  </si>
  <si>
    <t>宮城</t>
    <phoneticPr fontId="23"/>
  </si>
  <si>
    <t>浅野浦</t>
    <phoneticPr fontId="23"/>
  </si>
  <si>
    <t>屋富祖</t>
    <phoneticPr fontId="23"/>
  </si>
  <si>
    <t>城間</t>
    <phoneticPr fontId="23"/>
  </si>
  <si>
    <t>港川</t>
    <phoneticPr fontId="23"/>
  </si>
  <si>
    <t>牧港</t>
    <phoneticPr fontId="23"/>
  </si>
  <si>
    <t>伊祖</t>
    <phoneticPr fontId="23"/>
  </si>
  <si>
    <t>安波茶</t>
    <phoneticPr fontId="23"/>
  </si>
  <si>
    <t>仲間</t>
    <phoneticPr fontId="23"/>
  </si>
  <si>
    <t>生 産 数 量</t>
    <phoneticPr fontId="23"/>
  </si>
  <si>
    <t>収 穫 面 積</t>
    <phoneticPr fontId="23"/>
  </si>
  <si>
    <t>作 付 面 積</t>
    <phoneticPr fontId="23"/>
  </si>
  <si>
    <t>漁 獲 量</t>
    <phoneticPr fontId="23"/>
  </si>
  <si>
    <t>金    額</t>
    <phoneticPr fontId="23"/>
  </si>
  <si>
    <t>海 ぶ ど う</t>
    <phoneticPr fontId="23"/>
  </si>
  <si>
    <t>クルマエビ</t>
    <phoneticPr fontId="23"/>
  </si>
  <si>
    <t>そ　の　他</t>
    <phoneticPr fontId="23"/>
  </si>
  <si>
    <t>沖縄県</t>
    <phoneticPr fontId="23"/>
  </si>
  <si>
    <t>那覇市</t>
    <phoneticPr fontId="23"/>
  </si>
  <si>
    <t>うるま市</t>
    <phoneticPr fontId="23"/>
  </si>
  <si>
    <t>石垣市</t>
    <phoneticPr fontId="23"/>
  </si>
  <si>
    <t>浦添市</t>
    <phoneticPr fontId="23"/>
  </si>
  <si>
    <t>名護市</t>
    <phoneticPr fontId="23"/>
  </si>
  <si>
    <t>糸満市</t>
    <phoneticPr fontId="23"/>
  </si>
  <si>
    <t>沖縄市</t>
    <phoneticPr fontId="23"/>
  </si>
  <si>
    <t>金　　額</t>
    <phoneticPr fontId="23"/>
  </si>
  <si>
    <t>水　　産　　動　　物　　類</t>
    <phoneticPr fontId="23"/>
  </si>
  <si>
    <t>魚　　　　　　　　　　　　　　　　類</t>
    <rPh sb="17" eb="18">
      <t>ルイ</t>
    </rPh>
    <phoneticPr fontId="23"/>
  </si>
  <si>
    <t>20 年</t>
    <phoneticPr fontId="23"/>
  </si>
  <si>
    <t>（単位：経営体）</t>
    <phoneticPr fontId="23"/>
  </si>
  <si>
    <t>定　置　網</t>
    <phoneticPr fontId="23"/>
  </si>
  <si>
    <t>（80）  字別経営耕地の種類別経営体数と面積</t>
    <phoneticPr fontId="23"/>
  </si>
  <si>
    <t>字　　　　別</t>
    <phoneticPr fontId="23"/>
  </si>
  <si>
    <t>総数</t>
    <phoneticPr fontId="23"/>
  </si>
  <si>
    <t>樹   園   地</t>
    <phoneticPr fontId="23"/>
  </si>
  <si>
    <t>面 積</t>
    <phoneticPr fontId="23"/>
  </si>
  <si>
    <t>普   通   畑</t>
    <phoneticPr fontId="23"/>
  </si>
  <si>
    <t>総  数</t>
    <phoneticPr fontId="23"/>
  </si>
  <si>
    <t>…</t>
    <phoneticPr fontId="23"/>
  </si>
  <si>
    <t>田</t>
    <rPh sb="0" eb="1">
      <t>タ</t>
    </rPh>
    <phoneticPr fontId="23"/>
  </si>
  <si>
    <t>経営体数</t>
    <rPh sb="0" eb="2">
      <t>ケイエイ</t>
    </rPh>
    <rPh sb="2" eb="3">
      <t>タイ</t>
    </rPh>
    <rPh sb="3" eb="4">
      <t>スウ</t>
    </rPh>
    <phoneticPr fontId="23"/>
  </si>
  <si>
    <t>面　積</t>
    <rPh sb="0" eb="1">
      <t>メン</t>
    </rPh>
    <rPh sb="2" eb="3">
      <t>セキ</t>
    </rPh>
    <phoneticPr fontId="23"/>
  </si>
  <si>
    <t>x</t>
    <phoneticPr fontId="23"/>
  </si>
  <si>
    <t>字　　　別</t>
    <phoneticPr fontId="23"/>
  </si>
  <si>
    <t>　資料：2010年世界農林業センサス</t>
    <phoneticPr fontId="23"/>
  </si>
  <si>
    <t>（79）  字別の状態別農家世帯員数</t>
    <rPh sb="9" eb="11">
      <t>ジョウタイ</t>
    </rPh>
    <rPh sb="11" eb="12">
      <t>ベツ</t>
    </rPh>
    <rPh sb="14" eb="17">
      <t>セタイイン</t>
    </rPh>
    <rPh sb="17" eb="18">
      <t>スウ</t>
    </rPh>
    <phoneticPr fontId="23"/>
  </si>
  <si>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3"/>
  </si>
  <si>
    <t>　　　把握されていないため、全体の状況別世帯員数を記入。</t>
    <rPh sb="17" eb="19">
      <t>ジョウキョウ</t>
    </rPh>
    <rPh sb="19" eb="20">
      <t>ベツ</t>
    </rPh>
    <rPh sb="20" eb="23">
      <t>セタイイン</t>
    </rPh>
    <rPh sb="23" eb="24">
      <t>スウ</t>
    </rPh>
    <phoneticPr fontId="23"/>
  </si>
  <si>
    <t xml:space="preserve">  （39）専業・兼業別漁家戸数の推移（Ｐ87参照）     　 </t>
    <phoneticPr fontId="23"/>
  </si>
  <si>
    <t>出　　　漁　　　日　　　数</t>
    <phoneticPr fontId="23"/>
  </si>
  <si>
    <t>（単位：経営体）</t>
    <phoneticPr fontId="23"/>
  </si>
  <si>
    <t>定　置　網</t>
    <phoneticPr fontId="23"/>
  </si>
  <si>
    <t>資料：第38次沖縄農林水産統計年報（2008～2009年）</t>
    <phoneticPr fontId="23"/>
  </si>
  <si>
    <t xml:space="preserve">     動            力            船            使            用　　　　　　　　</t>
    <phoneticPr fontId="23"/>
  </si>
  <si>
    <t>資料：2010年世界農林業センサス</t>
    <rPh sb="8" eb="10">
      <t>セカイ</t>
    </rPh>
    <rPh sb="11" eb="12">
      <t>リン</t>
    </rPh>
    <phoneticPr fontId="23"/>
  </si>
  <si>
    <t>農業に従事しなかった者</t>
    <rPh sb="0" eb="2">
      <t>ノウギョウ</t>
    </rPh>
    <rPh sb="3" eb="5">
      <t>ジュウジ</t>
    </rPh>
    <rPh sb="10" eb="11">
      <t>モノ</t>
    </rPh>
    <phoneticPr fontId="23"/>
  </si>
  <si>
    <t>（単位：経営体）</t>
    <rPh sb="4" eb="7">
      <t>ケイエイタイ</t>
    </rPh>
    <phoneticPr fontId="23"/>
  </si>
  <si>
    <t>（注）総数は、「x」を含む数値なので必ずしも一致しない。</t>
    <phoneticPr fontId="23"/>
  </si>
  <si>
    <t>　　海面養殖は、たい類、ひとえぐさ、くるまえび、その他の合算の数値である。</t>
    <phoneticPr fontId="23"/>
  </si>
  <si>
    <r>
      <t>平成</t>
    </r>
    <r>
      <rPr>
        <b/>
        <sz val="10"/>
        <rFont val="ＭＳ 明朝"/>
        <family val="1"/>
        <charset val="128"/>
      </rPr>
      <t xml:space="preserve"> 22 </t>
    </r>
    <r>
      <rPr>
        <b/>
        <sz val="10"/>
        <color indexed="9"/>
        <rFont val="ＭＳ 明朝"/>
        <family val="1"/>
        <charset val="128"/>
      </rPr>
      <t>年</t>
    </r>
    <phoneticPr fontId="23"/>
  </si>
  <si>
    <t>　　　平成17年</t>
    <phoneticPr fontId="23"/>
  </si>
  <si>
    <t>（69）  行政区別、経営耕地規模別農家戸数（平成23年12月末日現在）</t>
    <phoneticPr fontId="23"/>
  </si>
  <si>
    <t>平成17～18年期</t>
    <rPh sb="0" eb="2">
      <t>ヘイセイ</t>
    </rPh>
    <rPh sb="7" eb="8">
      <t>ネン</t>
    </rPh>
    <rPh sb="8" eb="9">
      <t>キ</t>
    </rPh>
    <phoneticPr fontId="23"/>
  </si>
  <si>
    <t>（72）  行政区別、甘蔗生産面積及び収穫量(平成23年～24年期）</t>
    <phoneticPr fontId="23"/>
  </si>
  <si>
    <t>平成15年</t>
    <phoneticPr fontId="23"/>
  </si>
  <si>
    <r>
      <t>平成</t>
    </r>
    <r>
      <rPr>
        <sz val="10"/>
        <rFont val="ＭＳ 明朝"/>
        <family val="1"/>
        <charset val="128"/>
      </rPr>
      <t>16</t>
    </r>
    <r>
      <rPr>
        <sz val="10"/>
        <color indexed="9"/>
        <rFont val="ＭＳ 明朝"/>
        <family val="1"/>
        <charset val="128"/>
      </rPr>
      <t>年</t>
    </r>
    <phoneticPr fontId="23"/>
  </si>
  <si>
    <r>
      <t>平成</t>
    </r>
    <r>
      <rPr>
        <sz val="10"/>
        <rFont val="ＭＳ 明朝"/>
        <family val="1"/>
        <charset val="128"/>
      </rPr>
      <t>17</t>
    </r>
    <r>
      <rPr>
        <sz val="10"/>
        <color indexed="9"/>
        <rFont val="ＭＳ 明朝"/>
        <family val="1"/>
        <charset val="128"/>
      </rPr>
      <t>年</t>
    </r>
    <phoneticPr fontId="23"/>
  </si>
  <si>
    <r>
      <t>平成</t>
    </r>
    <r>
      <rPr>
        <sz val="10"/>
        <rFont val="ＭＳ 明朝"/>
        <family val="1"/>
        <charset val="128"/>
      </rPr>
      <t>22</t>
    </r>
    <r>
      <rPr>
        <sz val="10"/>
        <color indexed="9"/>
        <rFont val="ＭＳ 明朝"/>
        <family val="1"/>
        <charset val="128"/>
      </rPr>
      <t>年</t>
    </r>
    <phoneticPr fontId="23"/>
  </si>
  <si>
    <t xml:space="preserve">平成19年 </t>
    <phoneticPr fontId="23"/>
  </si>
  <si>
    <t xml:space="preserve">平成20年 </t>
    <phoneticPr fontId="23"/>
  </si>
  <si>
    <t xml:space="preserve">平成21年 </t>
    <phoneticPr fontId="23"/>
  </si>
  <si>
    <t>平成22年</t>
    <phoneticPr fontId="23"/>
  </si>
  <si>
    <t>平成23年</t>
    <phoneticPr fontId="23"/>
  </si>
  <si>
    <t xml:space="preserve"> (77)   字別、家畜、家きん農家戸数及び飼養頭羽数（平成23年12月末日現在、市外含む。）</t>
    <phoneticPr fontId="23"/>
  </si>
  <si>
    <t>平成14年</t>
    <phoneticPr fontId="23"/>
  </si>
  <si>
    <r>
      <t>平成</t>
    </r>
    <r>
      <rPr>
        <sz val="10"/>
        <rFont val="ＭＳ 明朝"/>
        <family val="1"/>
        <charset val="128"/>
      </rPr>
      <t>15</t>
    </r>
    <r>
      <rPr>
        <sz val="10"/>
        <color indexed="9"/>
        <rFont val="ＭＳ 明朝"/>
        <family val="1"/>
        <charset val="128"/>
      </rPr>
      <t>年</t>
    </r>
    <phoneticPr fontId="23"/>
  </si>
  <si>
    <r>
      <t>平成</t>
    </r>
    <r>
      <rPr>
        <sz val="10"/>
        <rFont val="ＭＳ 明朝"/>
        <family val="1"/>
        <charset val="128"/>
      </rPr>
      <t>18</t>
    </r>
    <r>
      <rPr>
        <sz val="10"/>
        <color indexed="9"/>
        <rFont val="ＭＳ 明朝"/>
        <family val="1"/>
        <charset val="128"/>
      </rPr>
      <t>年</t>
    </r>
    <phoneticPr fontId="23"/>
  </si>
  <si>
    <r>
      <t>平成</t>
    </r>
    <r>
      <rPr>
        <sz val="10"/>
        <rFont val="ＭＳ 明朝"/>
        <family val="1"/>
        <charset val="128"/>
      </rPr>
      <t>19</t>
    </r>
    <r>
      <rPr>
        <sz val="10"/>
        <color indexed="9"/>
        <rFont val="ＭＳ 明朝"/>
        <family val="1"/>
        <charset val="128"/>
      </rPr>
      <t>年</t>
    </r>
    <phoneticPr fontId="23"/>
  </si>
  <si>
    <r>
      <t>平成</t>
    </r>
    <r>
      <rPr>
        <sz val="10"/>
        <rFont val="ＭＳ 明朝"/>
        <family val="1"/>
        <charset val="128"/>
      </rPr>
      <t>21</t>
    </r>
    <r>
      <rPr>
        <sz val="10"/>
        <color indexed="9"/>
        <rFont val="ＭＳ 明朝"/>
        <family val="1"/>
        <charset val="128"/>
      </rPr>
      <t>年</t>
    </r>
    <phoneticPr fontId="23"/>
  </si>
  <si>
    <r>
      <t>平成</t>
    </r>
    <r>
      <rPr>
        <sz val="10"/>
        <rFont val="ＭＳ 明朝"/>
        <family val="1"/>
        <charset val="128"/>
      </rPr>
      <t>22</t>
    </r>
    <r>
      <rPr>
        <b/>
        <sz val="10"/>
        <color indexed="9"/>
        <rFont val="ＭＳ 明朝"/>
        <family val="1"/>
        <charset val="128"/>
      </rPr>
      <t>年</t>
    </r>
    <phoneticPr fontId="23"/>
  </si>
  <si>
    <r>
      <t>平成</t>
    </r>
    <r>
      <rPr>
        <b/>
        <sz val="10"/>
        <rFont val="ＭＳ 明朝"/>
        <family val="1"/>
        <charset val="128"/>
      </rPr>
      <t>23</t>
    </r>
    <r>
      <rPr>
        <b/>
        <sz val="10"/>
        <color indexed="9"/>
        <rFont val="ＭＳ 明朝"/>
        <family val="1"/>
        <charset val="128"/>
      </rPr>
      <t>年</t>
    </r>
    <phoneticPr fontId="23"/>
  </si>
  <si>
    <t>平成17年</t>
    <phoneticPr fontId="23"/>
  </si>
  <si>
    <r>
      <t>平成</t>
    </r>
    <r>
      <rPr>
        <sz val="10"/>
        <rFont val="ＭＳ 明朝"/>
        <family val="1"/>
        <charset val="128"/>
      </rPr>
      <t>18</t>
    </r>
    <r>
      <rPr>
        <sz val="10"/>
        <color indexed="9"/>
        <rFont val="ＭＳ 明朝"/>
        <family val="1"/>
        <charset val="128"/>
      </rPr>
      <t>年</t>
    </r>
    <phoneticPr fontId="23"/>
  </si>
  <si>
    <r>
      <t>平成</t>
    </r>
    <r>
      <rPr>
        <sz val="10"/>
        <rFont val="ＭＳ 明朝"/>
        <family val="1"/>
        <charset val="128"/>
      </rPr>
      <t>19</t>
    </r>
    <r>
      <rPr>
        <sz val="10"/>
        <color indexed="9"/>
        <rFont val="ＭＳ 明朝"/>
        <family val="1"/>
        <charset val="128"/>
      </rPr>
      <t>年</t>
    </r>
    <phoneticPr fontId="23"/>
  </si>
  <si>
    <r>
      <t>平成</t>
    </r>
    <r>
      <rPr>
        <sz val="10"/>
        <rFont val="ＭＳ 明朝"/>
        <family val="1"/>
        <charset val="128"/>
      </rPr>
      <t>21</t>
    </r>
    <r>
      <rPr>
        <sz val="10"/>
        <color indexed="9"/>
        <rFont val="ＭＳ 明朝"/>
        <family val="1"/>
        <charset val="128"/>
      </rPr>
      <t>年</t>
    </r>
    <phoneticPr fontId="23"/>
  </si>
  <si>
    <r>
      <t>平成</t>
    </r>
    <r>
      <rPr>
        <sz val="10"/>
        <rFont val="ＭＳ 明朝"/>
        <family val="1"/>
        <charset val="128"/>
      </rPr>
      <t>2</t>
    </r>
    <r>
      <rPr>
        <sz val="10"/>
        <rFont val="ＭＳ 明朝"/>
        <family val="1"/>
        <charset val="128"/>
      </rPr>
      <t>2</t>
    </r>
    <r>
      <rPr>
        <sz val="10"/>
        <color indexed="9"/>
        <rFont val="ＭＳ 明朝"/>
        <family val="1"/>
        <charset val="128"/>
      </rPr>
      <t>年</t>
    </r>
    <phoneticPr fontId="23"/>
  </si>
  <si>
    <r>
      <t>平成</t>
    </r>
    <r>
      <rPr>
        <b/>
        <sz val="10"/>
        <rFont val="ＭＳ 明朝"/>
        <family val="1"/>
        <charset val="128"/>
      </rPr>
      <t>23</t>
    </r>
    <r>
      <rPr>
        <b/>
        <sz val="10"/>
        <color indexed="9"/>
        <rFont val="ＭＳ 明朝"/>
        <family val="1"/>
        <charset val="128"/>
      </rPr>
      <t>年</t>
    </r>
    <phoneticPr fontId="23"/>
  </si>
  <si>
    <t>　　　21</t>
    <phoneticPr fontId="23"/>
  </si>
  <si>
    <t>平 成17</t>
    <rPh sb="0" eb="1">
      <t>ヒラ</t>
    </rPh>
    <rPh sb="2" eb="3">
      <t>シゲル</t>
    </rPh>
    <phoneticPr fontId="23"/>
  </si>
  <si>
    <t>～18年 期</t>
    <rPh sb="3" eb="4">
      <t>ネン</t>
    </rPh>
    <rPh sb="5" eb="6">
      <t>キ</t>
    </rPh>
    <phoneticPr fontId="23"/>
  </si>
  <si>
    <t>～23</t>
    <phoneticPr fontId="23"/>
  </si>
  <si>
    <t>平　成　20　年</t>
    <phoneticPr fontId="23"/>
  </si>
  <si>
    <t>平　成　21　年</t>
    <phoneticPr fontId="23"/>
  </si>
  <si>
    <t>平　成　22　年</t>
    <phoneticPr fontId="23"/>
  </si>
  <si>
    <t>平　成　23　年</t>
    <phoneticPr fontId="23"/>
  </si>
  <si>
    <t>　　　</t>
    <phoneticPr fontId="23"/>
  </si>
  <si>
    <t xml:space="preserve">     </t>
    <phoneticPr fontId="23"/>
  </si>
  <si>
    <t>　</t>
    <phoneticPr fontId="23"/>
  </si>
  <si>
    <t>沖縄県　平成５年</t>
    <phoneticPr fontId="23"/>
  </si>
  <si>
    <t>　　　　　15</t>
    <phoneticPr fontId="23"/>
  </si>
  <si>
    <r>
      <t>沖縄県平成</t>
    </r>
    <r>
      <rPr>
        <sz val="10"/>
        <color indexed="8"/>
        <rFont val="ＭＳ 明朝"/>
        <family val="1"/>
        <charset val="128"/>
      </rPr>
      <t>10</t>
    </r>
    <phoneticPr fontId="23"/>
  </si>
  <si>
    <t>　　　　 20</t>
    <phoneticPr fontId="23"/>
  </si>
  <si>
    <t>浦添市　平成５年</t>
    <phoneticPr fontId="23"/>
  </si>
  <si>
    <r>
      <t>浦添市　平成</t>
    </r>
    <r>
      <rPr>
        <sz val="10"/>
        <rFont val="ＭＳ 明朝"/>
        <family val="1"/>
        <charset val="128"/>
      </rPr>
      <t>10</t>
    </r>
    <phoneticPr fontId="23"/>
  </si>
  <si>
    <t>資料：第40次沖縄農林水産統計年報（平成５年・10年）</t>
    <rPh sb="18" eb="20">
      <t>ヘイセイ</t>
    </rPh>
    <rPh sb="21" eb="22">
      <t>ネン</t>
    </rPh>
    <phoneticPr fontId="23"/>
  </si>
  <si>
    <t xml:space="preserve"> 漁業種類</t>
    <phoneticPr fontId="23"/>
  </si>
  <si>
    <t>８９日</t>
    <rPh sb="2" eb="3">
      <t>ニチ</t>
    </rPh>
    <phoneticPr fontId="23"/>
  </si>
  <si>
    <t>３０日～</t>
    <rPh sb="2" eb="3">
      <t>ニチ</t>
    </rPh>
    <phoneticPr fontId="23"/>
  </si>
  <si>
    <t>９０日～</t>
    <rPh sb="2" eb="3">
      <t>ニチ</t>
    </rPh>
    <phoneticPr fontId="23"/>
  </si>
  <si>
    <t>漁業</t>
    <phoneticPr fontId="23"/>
  </si>
  <si>
    <t>種類</t>
    <phoneticPr fontId="23"/>
  </si>
  <si>
    <t>150日～</t>
    <rPh sb="3" eb="4">
      <t>ニチ</t>
    </rPh>
    <phoneticPr fontId="23"/>
  </si>
  <si>
    <t>249日</t>
    <rPh sb="3" eb="4">
      <t>ニチ</t>
    </rPh>
    <phoneticPr fontId="23"/>
  </si>
  <si>
    <t>149日</t>
    <rPh sb="3" eb="4">
      <t>ニチ</t>
    </rPh>
    <phoneticPr fontId="23"/>
  </si>
  <si>
    <t>250日以上</t>
    <rPh sb="3" eb="4">
      <t>ニチ</t>
    </rPh>
    <rPh sb="4" eb="6">
      <t>イジョウ</t>
    </rPh>
    <phoneticPr fontId="23"/>
  </si>
  <si>
    <t>　　</t>
    <phoneticPr fontId="23"/>
  </si>
  <si>
    <t>　　　  2003年漁業センサス</t>
    <rPh sb="9" eb="10">
      <t>ネン</t>
    </rPh>
    <rPh sb="10" eb="12">
      <t>ギョギョウ</t>
    </rPh>
    <phoneticPr fontId="23"/>
  </si>
  <si>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3"/>
  </si>
  <si>
    <t>平成15年</t>
    <phoneticPr fontId="23"/>
  </si>
  <si>
    <t>15 年</t>
  </si>
  <si>
    <t>15 年</t>
    <phoneticPr fontId="23"/>
  </si>
  <si>
    <t>浦添市</t>
    <rPh sb="0" eb="3">
      <t>ウラソエシ</t>
    </rPh>
    <phoneticPr fontId="23"/>
  </si>
  <si>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3"/>
  </si>
  <si>
    <t>那　　覇　　市</t>
    <phoneticPr fontId="23"/>
  </si>
  <si>
    <t>宮　古　島　市</t>
    <phoneticPr fontId="23"/>
  </si>
  <si>
    <t>石　　垣　　市</t>
    <phoneticPr fontId="23"/>
  </si>
  <si>
    <t>沖　　縄　　県</t>
    <phoneticPr fontId="23"/>
  </si>
  <si>
    <t>23</t>
    <phoneticPr fontId="23"/>
  </si>
  <si>
    <t>～24</t>
    <phoneticPr fontId="23"/>
  </si>
  <si>
    <t>　経営耕地を有する農家は111戸で、これを規模別にみると、30アール未満が13戸（11.71％）、30～50アール未満が75戸（67.57％）、50～100アール未満が13戸（11.71％）、100アール以上が10戸（9.01％）となっていて、そのうち50アール未満の農家が全体の約８割もあり本市の農業は依然として零細規模の農家が大半である。</t>
    <rPh sb="57" eb="59">
      <t>ミマン</t>
    </rPh>
    <rPh sb="81" eb="83">
      <t>ミマン</t>
    </rPh>
    <rPh sb="140" eb="141">
      <t>ヤク</t>
    </rPh>
    <phoneticPr fontId="23"/>
  </si>
  <si>
    <t>30～50㌃未満</t>
    <rPh sb="6" eb="8">
      <t>ミマン</t>
    </rPh>
    <phoneticPr fontId="23"/>
  </si>
  <si>
    <t>50～100㌃未満</t>
    <rPh sb="7" eb="9">
      <t>ミマン</t>
    </rPh>
    <phoneticPr fontId="23"/>
  </si>
  <si>
    <t>3,000㎡未満</t>
    <rPh sb="6" eb="8">
      <t>ミマン</t>
    </rPh>
    <phoneticPr fontId="23"/>
  </si>
  <si>
    <t>3,000～5,000㎡未満</t>
    <rPh sb="12" eb="14">
      <t>ミマン</t>
    </rPh>
    <phoneticPr fontId="23"/>
  </si>
  <si>
    <t>5,000～10,000㎡未満</t>
    <rPh sb="13" eb="15">
      <t>ミマン</t>
    </rPh>
    <phoneticPr fontId="23"/>
  </si>
  <si>
    <t>10,000㎡以上</t>
    <rPh sb="7" eb="9">
      <t>イジョウ</t>
    </rPh>
    <phoneticPr fontId="23"/>
  </si>
  <si>
    <t>30～50アール未満</t>
    <rPh sb="8" eb="10">
      <t>ミマン</t>
    </rPh>
    <phoneticPr fontId="23"/>
  </si>
  <si>
    <t>50～100アール未満</t>
    <rPh sb="9" eb="11">
      <t>ミマン</t>
    </rPh>
    <phoneticPr fontId="23"/>
  </si>
  <si>
    <t>　平成23年12月31日現在、農家個別調査等で未回収、抹消希望を除いた結果、農家戸数は111戸で前年より30戸減少した。これを専業・兼業別でみると、専業は58戸（農家総数の52.3％）で、兼業が53戸（同47.7％）となっている。農家を行政区別でみると、前田19戸（全農家数の17.1％）で最も多く、次いで西原一区の11戸（同9.9％）、沢岻の10戸（同9.0％）、仲間、西原二区の9戸（同8.1％）で、これら５行政区で全体の52.3％を占めている。</t>
    <rPh sb="15" eb="17">
      <t>ノウカ</t>
    </rPh>
    <rPh sb="17" eb="19">
      <t>コベツ</t>
    </rPh>
    <rPh sb="19" eb="21">
      <t>チョウサ</t>
    </rPh>
    <rPh sb="21" eb="22">
      <t>トウ</t>
    </rPh>
    <rPh sb="23" eb="26">
      <t>ミカイシュウ</t>
    </rPh>
    <rPh sb="27" eb="29">
      <t>マッショウ</t>
    </rPh>
    <rPh sb="29" eb="31">
      <t>キボウ</t>
    </rPh>
    <rPh sb="32" eb="33">
      <t>ノゾ</t>
    </rPh>
    <rPh sb="35" eb="37">
      <t>ケッカ</t>
    </rPh>
    <rPh sb="169" eb="171">
      <t>タクシ</t>
    </rPh>
    <rPh sb="186" eb="188">
      <t>ニシハラ</t>
    </rPh>
    <rPh sb="188" eb="190">
      <t>ニク</t>
    </rPh>
    <rPh sb="192" eb="193">
      <t>コ</t>
    </rPh>
    <phoneticPr fontId="23"/>
  </si>
  <si>
    <t>　平成23年12月31日現在の作付面積は2,730アールで前年より237アール（7.99％）減少した。その内訳は、甘蔗が825アールで前年より144アール減（作付面積の30.22％、前年比14.86％の減）となり、野菜類が653アールで前年より76アール増（作付面積の23.92％、前年比13.17％の増）となっている。その他作物類が1,252アールで前年より169アール減（作付面積の45.86％、前年比11.89％の減）となっている。</t>
    <rPh sb="46" eb="48">
      <t>ゲンショウ</t>
    </rPh>
    <rPh sb="77" eb="78">
      <t>ゲン</t>
    </rPh>
    <rPh sb="101" eb="102">
      <t>ゲン</t>
    </rPh>
    <rPh sb="127" eb="128">
      <t>ゾウ</t>
    </rPh>
    <rPh sb="151" eb="152">
      <t>ゾウ</t>
    </rPh>
    <rPh sb="186" eb="187">
      <t>ゲン</t>
    </rPh>
    <rPh sb="210" eb="211">
      <t>ゲン</t>
    </rPh>
    <phoneticPr fontId="23"/>
  </si>
  <si>
    <t>平成19年</t>
    <phoneticPr fontId="23"/>
  </si>
  <si>
    <t xml:space="preserve">    20年</t>
    <phoneticPr fontId="23"/>
  </si>
  <si>
    <t xml:space="preserve">    21年</t>
    <phoneticPr fontId="23"/>
  </si>
  <si>
    <t xml:space="preserve">    22年</t>
    <phoneticPr fontId="23"/>
  </si>
  <si>
    <t xml:space="preserve">    23年</t>
    <phoneticPr fontId="23"/>
  </si>
  <si>
    <t>仲間</t>
    <phoneticPr fontId="23"/>
  </si>
  <si>
    <t>安波茶</t>
    <phoneticPr fontId="23"/>
  </si>
  <si>
    <t>伊祖</t>
    <phoneticPr fontId="23"/>
  </si>
  <si>
    <t>牧港</t>
    <phoneticPr fontId="23"/>
  </si>
  <si>
    <t>港川</t>
    <phoneticPr fontId="23"/>
  </si>
  <si>
    <t>城間</t>
    <phoneticPr fontId="23"/>
  </si>
  <si>
    <t>屋富祖</t>
    <phoneticPr fontId="23"/>
  </si>
  <si>
    <t>浅野浦</t>
    <phoneticPr fontId="23"/>
  </si>
  <si>
    <t>宮城</t>
    <phoneticPr fontId="23"/>
  </si>
  <si>
    <t>仲西</t>
    <phoneticPr fontId="23"/>
  </si>
  <si>
    <t>小湾</t>
    <phoneticPr fontId="23"/>
  </si>
  <si>
    <t>内間</t>
    <phoneticPr fontId="23"/>
  </si>
  <si>
    <t>沢岻</t>
    <phoneticPr fontId="23"/>
  </si>
  <si>
    <t>経塚</t>
    <phoneticPr fontId="23"/>
  </si>
  <si>
    <t>前田</t>
    <phoneticPr fontId="23"/>
  </si>
  <si>
    <t>西原一区</t>
    <phoneticPr fontId="23"/>
  </si>
  <si>
    <t>西原二区</t>
    <phoneticPr fontId="23"/>
  </si>
  <si>
    <t>浦西</t>
    <phoneticPr fontId="23"/>
  </si>
  <si>
    <t>当山</t>
    <phoneticPr fontId="23"/>
  </si>
  <si>
    <t>大平</t>
    <phoneticPr fontId="23"/>
  </si>
  <si>
    <t>23～24</t>
    <phoneticPr fontId="23"/>
  </si>
  <si>
    <t>　　　端数処理の関係で総数は各行政区の合計と必ずしも一致しない。</t>
    <rPh sb="3" eb="5">
      <t>ハスウ</t>
    </rPh>
    <rPh sb="5" eb="7">
      <t>ショリ</t>
    </rPh>
    <rPh sb="8" eb="10">
      <t>カンケイ</t>
    </rPh>
    <rPh sb="11" eb="13">
      <t>ソウスウ</t>
    </rPh>
    <rPh sb="14" eb="15">
      <t>カク</t>
    </rPh>
    <rPh sb="15" eb="18">
      <t>ギョウセイク</t>
    </rPh>
    <rPh sb="19" eb="21">
      <t>ゴウケイ</t>
    </rPh>
    <rPh sb="22" eb="23">
      <t>カナラ</t>
    </rPh>
    <rPh sb="26" eb="28">
      <t>イッチ</t>
    </rPh>
    <phoneticPr fontId="23"/>
  </si>
  <si>
    <t>（82）  字別、類別作付経営体数と類別作付面積</t>
    <phoneticPr fontId="23"/>
  </si>
  <si>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</si>
  <si>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</si>
  <si>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x</t>
    <phoneticPr fontId="23"/>
  </si>
  <si>
    <t>x</t>
    <phoneticPr fontId="23"/>
  </si>
  <si>
    <t>x</t>
    <phoneticPr fontId="23"/>
  </si>
  <si>
    <t>x</t>
    <phoneticPr fontId="23"/>
  </si>
  <si>
    <t>花き</t>
    <phoneticPr fontId="23"/>
  </si>
  <si>
    <t>x</t>
    <phoneticPr fontId="23"/>
  </si>
  <si>
    <t>　　　2008年漁業センサス (平成15年・20年）</t>
    <phoneticPr fontId="23"/>
  </si>
  <si>
    <t>（Ｐ81参照）</t>
    <phoneticPr fontId="23"/>
  </si>
  <si>
    <t>（36）甘蔗収穫面積・収穫量及び販売額</t>
  </si>
  <si>
    <t xml:space="preserve">（35）専業・兼業別農家戸数の推移 </t>
    <phoneticPr fontId="23"/>
  </si>
  <si>
    <t>（Ｐ78参照）</t>
  </si>
  <si>
    <t>（85）  漁船の規模別、専業・兼業別、年齢別漁業従事者数（平成23年12月末日現在）</t>
    <phoneticPr fontId="23"/>
  </si>
  <si>
    <t>平成23年</t>
    <phoneticPr fontId="23"/>
  </si>
  <si>
    <t>（42）漁獲高の構成（Ｐ88参照）</t>
  </si>
  <si>
    <t>（41）漁獲量の構成（Ｐ88参照）</t>
  </si>
  <si>
    <t>（40）漁船数の推移(Ｐ87参照）</t>
  </si>
  <si>
    <t xml:space="preserve">               </t>
    <phoneticPr fontId="23"/>
  </si>
  <si>
    <t>（Ｐ82参照）</t>
  </si>
  <si>
    <t>（38）家畜・家きん等の構成</t>
    <phoneticPr fontId="23"/>
  </si>
  <si>
    <t>（Ｐ83参照）</t>
  </si>
  <si>
    <t>（37）そ菜類生産数量、収穫面積、及び作付面積の推移</t>
  </si>
  <si>
    <t>(38)  H23.12月末</t>
    <rPh sb="12" eb="14">
      <t>ガツマツ</t>
    </rPh>
    <phoneticPr fontId="23"/>
  </si>
  <si>
    <t>19～20</t>
    <phoneticPr fontId="23"/>
  </si>
  <si>
    <t>20～21</t>
    <phoneticPr fontId="23"/>
  </si>
  <si>
    <t>21～22</t>
    <phoneticPr fontId="23"/>
  </si>
  <si>
    <t>22～23</t>
    <phoneticPr fontId="23"/>
  </si>
  <si>
    <t>23～24年</t>
    <rPh sb="5" eb="6">
      <t>ネン</t>
    </rPh>
    <phoneticPr fontId="23"/>
  </si>
  <si>
    <t>18～19年</t>
    <rPh sb="5" eb="6">
      <t>ネン</t>
    </rPh>
    <phoneticPr fontId="23"/>
  </si>
  <si>
    <t>合計</t>
    <rPh sb="0" eb="2">
      <t>ゴウケイ</t>
    </rPh>
    <phoneticPr fontId="23"/>
  </si>
  <si>
    <t>注）平成22年以降の飼養頭羽数は市内の飼養数である。</t>
    <rPh sb="0" eb="1">
      <t>チュウ</t>
    </rPh>
    <rPh sb="2" eb="4">
      <t>ヘイセイ</t>
    </rPh>
    <rPh sb="6" eb="7">
      <t>ネン</t>
    </rPh>
    <rPh sb="7" eb="9">
      <t>イコウ</t>
    </rPh>
    <rPh sb="10" eb="12">
      <t>シヨウ</t>
    </rPh>
    <rPh sb="12" eb="13">
      <t>トウ</t>
    </rPh>
    <rPh sb="13" eb="14">
      <t>ハネ</t>
    </rPh>
    <rPh sb="14" eb="15">
      <t>スウ</t>
    </rPh>
    <rPh sb="16" eb="18">
      <t>シナイ</t>
    </rPh>
    <rPh sb="19" eb="21">
      <t>シヨウ</t>
    </rPh>
    <rPh sb="21" eb="22">
      <t>スウ</t>
    </rPh>
    <phoneticPr fontId="23"/>
  </si>
  <si>
    <r>
      <t>平成</t>
    </r>
    <r>
      <rPr>
        <b/>
        <sz val="10"/>
        <rFont val="ＭＳ 明朝"/>
        <family val="1"/>
        <charset val="128"/>
      </rPr>
      <t>23</t>
    </r>
    <r>
      <rPr>
        <b/>
        <sz val="10"/>
        <color indexed="9"/>
        <rFont val="ＭＳ 明朝"/>
        <family val="1"/>
        <charset val="128"/>
      </rPr>
      <t>年</t>
    </r>
    <phoneticPr fontId="23"/>
  </si>
  <si>
    <t>浦    添    市</t>
    <rPh sb="0" eb="1">
      <t>ウラ</t>
    </rPh>
    <rPh sb="5" eb="6">
      <t>ソウ</t>
    </rPh>
    <rPh sb="10" eb="11">
      <t>シ</t>
    </rPh>
    <phoneticPr fontId="23"/>
  </si>
  <si>
    <t>市別</t>
    <phoneticPr fontId="23"/>
  </si>
  <si>
    <t>市別</t>
    <phoneticPr fontId="23"/>
  </si>
  <si>
    <t>総数</t>
    <phoneticPr fontId="23"/>
  </si>
  <si>
    <t>15</t>
    <phoneticPr fontId="23"/>
  </si>
  <si>
    <t>20</t>
    <phoneticPr fontId="23"/>
  </si>
</sst>
</file>

<file path=xl/styles.xml><?xml version="1.0" encoding="utf-8"?>
<styleSheet xmlns="http://schemas.openxmlformats.org/spreadsheetml/2006/main">
  <numFmts count="21">
    <numFmt numFmtId="41" formatCode="_ * #,##0_ ;_ * \-#,##0_ ;_ * &quot;-&quot;_ ;_ @_ "/>
    <numFmt numFmtId="176" formatCode="_ * #,##0_ ;_ * \-#,##0_ ;_ * \-_ ;_ @_ "/>
    <numFmt numFmtId="177" formatCode="\\#,##0;[Red]&quot;\-&quot;#,##0"/>
    <numFmt numFmtId="178" formatCode="0_ "/>
    <numFmt numFmtId="179" formatCode="#,##0_ "/>
    <numFmt numFmtId="180" formatCode="#,##0;[Red]#,##0"/>
    <numFmt numFmtId="181" formatCode="_ * #,##0_ ;_ * \-#,##0._ ;_ * \-_ ;_ @_ "/>
    <numFmt numFmtId="182" formatCode="#,##0_);[Red]\(#,##0\)"/>
    <numFmt numFmtId="183" formatCode="#,###\ "/>
    <numFmt numFmtId="184" formatCode="0.0%"/>
    <numFmt numFmtId="185" formatCode="_ * #,##0_ ;_ @_ "/>
    <numFmt numFmtId="186" formatCode="_ * #,##0_ ;_ * \-#,##0_ "/>
    <numFmt numFmtId="187" formatCode="_ * #,##0_ ;_ * \-#,##0_ ;_ * &quot; -&quot;_ ;_ @_ "/>
    <numFmt numFmtId="188" formatCode="#,##0\ "/>
    <numFmt numFmtId="189" formatCode="0_);[Red]\(0\)"/>
    <numFmt numFmtId="190" formatCode="_ * #,##0_ ;_ * \-#,##0_ ;_ * &quot;x&quot;_ ;_ @_ "/>
    <numFmt numFmtId="191" formatCode="_ * #,##0_ ;_ * &quot;…&quot;#,##0_ ;_ * &quot;-&quot;_ ;_ @_ "/>
    <numFmt numFmtId="192" formatCode="_ * #,##0_ ;_ * \x#,##0_ ;_ * &quot;x&quot;_ ;_ @_ "/>
    <numFmt numFmtId="193" formatCode="&quot;平成&quot;#&quot;年&quot;"/>
    <numFmt numFmtId="194" formatCode="#&quot;年&quot;"/>
    <numFmt numFmtId="195" formatCode="#,##0&quot;千&quot;&quot;円&quot;\ "/>
  </numFmts>
  <fonts count="39">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9"/>
      <color indexed="8"/>
      <name val="ＭＳ Ｐゴシック"/>
      <family val="3"/>
      <charset val="128"/>
    </font>
    <font>
      <b/>
      <sz val="14"/>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9"/>
      <color indexed="81"/>
      <name val="ＭＳ Ｐゴシック"/>
      <family val="3"/>
      <charset val="128"/>
    </font>
    <font>
      <b/>
      <sz val="9"/>
      <color indexed="81"/>
      <name val="ＭＳ Ｐゴシック"/>
      <family val="3"/>
      <charset val="128"/>
    </font>
    <font>
      <b/>
      <sz val="10"/>
      <color indexed="8"/>
      <name val="ＭＳ 明朝"/>
      <family val="1"/>
      <charset val="128"/>
    </font>
    <font>
      <sz val="10"/>
      <color indexed="8"/>
      <name val="ＭＳ 明朝"/>
      <family val="1"/>
      <charset val="128"/>
    </font>
    <font>
      <b/>
      <sz val="10"/>
      <color indexed="8"/>
      <name val="ＭＳ 明朝"/>
      <family val="1"/>
      <charset val="128"/>
    </font>
    <font>
      <sz val="9.5"/>
      <color indexed="8"/>
      <name val="ＭＳ 明朝"/>
      <family val="1"/>
      <charset val="128"/>
    </font>
    <font>
      <sz val="9"/>
      <color indexed="8"/>
      <name val="ＭＳ 明朝"/>
      <family val="1"/>
      <charset val="128"/>
    </font>
    <font>
      <sz val="10"/>
      <color indexed="8"/>
      <name val="ＭＳ 明朝"/>
      <family val="1"/>
      <charset val="128"/>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bottom style="medium">
        <color indexed="64"/>
      </bottom>
      <diagonal/>
    </border>
    <border>
      <left/>
      <right/>
      <top/>
      <bottom style="medium">
        <color indexed="64"/>
      </bottom>
      <diagonal/>
    </border>
    <border>
      <left style="medium">
        <color indexed="64"/>
      </left>
      <right/>
      <top/>
      <bottom/>
      <diagonal/>
    </border>
    <border>
      <left style="thin">
        <color indexed="8"/>
      </left>
      <right style="thin">
        <color indexed="8"/>
      </right>
      <top style="thin">
        <color indexed="8"/>
      </top>
      <bottom style="thin">
        <color indexed="64"/>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right style="thin">
        <color indexed="8"/>
      </right>
      <top/>
      <bottom style="medium">
        <color indexed="8"/>
      </bottom>
      <diagonal/>
    </border>
    <border>
      <left style="thin">
        <color indexed="8"/>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top style="thin">
        <color indexed="8"/>
      </top>
      <bottom/>
      <diagonal/>
    </border>
    <border>
      <left style="medium">
        <color indexed="8"/>
      </left>
      <right style="thin">
        <color indexed="8"/>
      </right>
      <top/>
      <bottom style="medium">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right style="medium">
        <color indexed="64"/>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medium">
        <color indexed="8"/>
      </left>
      <right style="thin">
        <color indexed="8"/>
      </right>
      <top style="thin">
        <color indexed="8"/>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right/>
      <top/>
      <bottom style="medium">
        <color indexed="9"/>
      </bottom>
      <diagonal/>
    </border>
    <border>
      <left/>
      <right style="medium">
        <color indexed="9"/>
      </right>
      <top/>
      <bottom style="medium">
        <color indexed="9"/>
      </bottom>
      <diagonal/>
    </border>
    <border>
      <left style="medium">
        <color indexed="8"/>
      </left>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8"/>
      </left>
      <right style="medium">
        <color indexed="9"/>
      </right>
      <top/>
      <bottom style="medium">
        <color indexed="9"/>
      </bottom>
      <diagonal/>
    </border>
    <border>
      <left style="medium">
        <color indexed="9"/>
      </left>
      <right style="medium">
        <color indexed="9"/>
      </right>
      <top/>
      <bottom style="medium">
        <color indexed="9"/>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medium">
        <color indexed="8"/>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64"/>
      </left>
      <right style="medium">
        <color indexed="9"/>
      </right>
      <top style="medium">
        <color indexed="9"/>
      </top>
      <bottom style="medium">
        <color indexed="9"/>
      </bottom>
      <diagonal/>
    </border>
    <border>
      <left/>
      <right style="medium">
        <color indexed="64"/>
      </right>
      <top style="medium">
        <color indexed="64"/>
      </top>
      <bottom style="thin">
        <color indexed="8"/>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medium">
        <color indexed="8"/>
      </left>
      <right style="thin">
        <color indexed="8"/>
      </right>
      <top/>
      <bottom style="thin">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2" borderId="0" applyNumberFormat="0" applyBorder="0" applyProtection="0">
      <alignment vertical="center"/>
    </xf>
    <xf numFmtId="0" fontId="1" fillId="5" borderId="0" applyNumberFormat="0" applyBorder="0" applyProtection="0">
      <alignment vertical="center"/>
    </xf>
    <xf numFmtId="0" fontId="1" fillId="3"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6" borderId="0" applyNumberFormat="0" applyBorder="0" applyProtection="0">
      <alignment vertical="center"/>
    </xf>
    <xf numFmtId="0" fontId="1" fillId="9" borderId="0" applyNumberFormat="0" applyBorder="0" applyProtection="0">
      <alignment vertical="center"/>
    </xf>
    <xf numFmtId="0" fontId="1" fillId="3" borderId="0" applyNumberFormat="0" applyBorder="0" applyProtection="0">
      <alignment vertical="center"/>
    </xf>
    <xf numFmtId="0" fontId="2" fillId="10"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10" borderId="0" applyNumberFormat="0" applyBorder="0" applyProtection="0">
      <alignment vertical="center"/>
    </xf>
    <xf numFmtId="0" fontId="2" fillId="3" borderId="0" applyNumberFormat="0" applyBorder="0" applyProtection="0">
      <alignment vertical="center"/>
    </xf>
    <xf numFmtId="0" fontId="2" fillId="10" borderId="0" applyNumberFormat="0" applyBorder="0" applyProtection="0">
      <alignment vertical="center"/>
    </xf>
    <xf numFmtId="0" fontId="2" fillId="11" borderId="0" applyNumberFormat="0" applyBorder="0" applyProtection="0">
      <alignment vertical="center"/>
    </xf>
    <xf numFmtId="0" fontId="2" fillId="12" borderId="0" applyNumberFormat="0" applyBorder="0" applyProtection="0">
      <alignment vertical="center"/>
    </xf>
    <xf numFmtId="0" fontId="2" fillId="13" borderId="0" applyNumberFormat="0" applyBorder="0" applyProtection="0">
      <alignment vertical="center"/>
    </xf>
    <xf numFmtId="0" fontId="2" fillId="10" borderId="0" applyNumberFormat="0" applyBorder="0" applyProtection="0">
      <alignment vertical="center"/>
    </xf>
    <xf numFmtId="0" fontId="2" fillId="14" borderId="0" applyNumberFormat="0" applyBorder="0" applyProtection="0">
      <alignment vertical="center"/>
    </xf>
    <xf numFmtId="0" fontId="4" fillId="0" borderId="0" applyNumberFormat="0" applyFill="0" applyBorder="0" applyProtection="0">
      <alignment vertical="center"/>
    </xf>
    <xf numFmtId="0" fontId="5" fillId="15" borderId="1" applyNumberFormat="0" applyProtection="0">
      <alignment vertical="center"/>
    </xf>
    <xf numFmtId="0" fontId="3" fillId="8" borderId="0" applyNumberFormat="0" applyBorder="0" applyProtection="0">
      <alignment vertical="center"/>
    </xf>
    <xf numFmtId="9" fontId="29" fillId="0" borderId="0" applyFill="0" applyBorder="0" applyProtection="0">
      <alignment vertical="center"/>
    </xf>
    <xf numFmtId="0" fontId="29" fillId="4" borderId="2" applyNumberFormat="0" applyProtection="0">
      <alignment vertical="center"/>
    </xf>
    <xf numFmtId="0" fontId="6" fillId="0" borderId="3" applyNumberFormat="0" applyFill="0" applyProtection="0">
      <alignment vertical="center"/>
    </xf>
    <xf numFmtId="0" fontId="9" fillId="16" borderId="0" applyNumberFormat="0" applyBorder="0" applyProtection="0">
      <alignment vertical="center"/>
    </xf>
    <xf numFmtId="0" fontId="14" fillId="2"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 borderId="9" applyNumberFormat="0" applyProtection="0">
      <alignment vertical="center"/>
    </xf>
    <xf numFmtId="0" fontId="15" fillId="0" borderId="0" applyNumberFormat="0" applyFill="0" applyBorder="0" applyProtection="0">
      <alignment vertical="center"/>
    </xf>
    <xf numFmtId="177" fontId="29" fillId="0" borderId="0" applyFill="0" applyBorder="0" applyProtection="0">
      <alignment vertical="center"/>
    </xf>
    <xf numFmtId="0" fontId="7" fillId="3" borderId="4" applyNumberFormat="0" applyProtection="0">
      <alignment vertical="center"/>
    </xf>
    <xf numFmtId="0" fontId="10" fillId="17" borderId="0" applyNumberFormat="0" applyBorder="0" applyProtection="0">
      <alignment vertical="center"/>
    </xf>
  </cellStyleXfs>
  <cellXfs count="854">
    <xf numFmtId="0" fontId="0" fillId="0" borderId="0" xfId="0">
      <alignment vertical="center"/>
    </xf>
    <xf numFmtId="0" fontId="0" fillId="0" borderId="0" xfId="0" applyAlignment="1">
      <alignment vertical="center"/>
    </xf>
    <xf numFmtId="0" fontId="0" fillId="0" borderId="0" xfId="0" applyFill="1" applyAlignment="1">
      <alignment vertical="center"/>
    </xf>
    <xf numFmtId="0" fontId="0" fillId="0" borderId="0" xfId="0" applyFill="1" applyAlignment="1">
      <alignment vertical="center" shrinkToFit="1"/>
    </xf>
    <xf numFmtId="0" fontId="19" fillId="0" borderId="0" xfId="0" applyFont="1" applyFill="1" applyAlignment="1">
      <alignment vertical="center" shrinkToFit="1"/>
    </xf>
    <xf numFmtId="0" fontId="0" fillId="0" borderId="0" xfId="0" applyFont="1" applyFill="1" applyAlignment="1">
      <alignment horizontal="right" vertical="center" shrinkToFit="1"/>
    </xf>
    <xf numFmtId="0" fontId="0" fillId="0" borderId="0" xfId="0" applyBorder="1" applyAlignment="1">
      <alignment vertical="center"/>
    </xf>
    <xf numFmtId="0" fontId="0" fillId="0" borderId="10" xfId="0" applyFont="1" applyFill="1" applyBorder="1" applyAlignment="1">
      <alignment horizontal="center" vertical="center"/>
    </xf>
    <xf numFmtId="176" fontId="0" fillId="0" borderId="11"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19" fillId="0" borderId="0" xfId="0" applyFont="1" applyAlignment="1">
      <alignment vertical="center"/>
    </xf>
    <xf numFmtId="176" fontId="19" fillId="0" borderId="0" xfId="0" applyNumberFormat="1" applyFont="1" applyFill="1" applyBorder="1" applyAlignment="1">
      <alignment horizontal="right" vertical="center" indent="1"/>
    </xf>
    <xf numFmtId="0" fontId="0" fillId="0" borderId="0" xfId="0" applyFill="1" applyBorder="1" applyAlignment="1">
      <alignment vertical="center"/>
    </xf>
    <xf numFmtId="0" fontId="0" fillId="0" borderId="0" xfId="0" applyFont="1" applyFill="1" applyBorder="1" applyAlignment="1">
      <alignment vertical="center"/>
    </xf>
    <xf numFmtId="0" fontId="19"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0" xfId="0" applyFont="1" applyFill="1" applyAlignment="1">
      <alignment vertical="center"/>
    </xf>
    <xf numFmtId="176" fontId="19" fillId="0" borderId="12"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xf>
    <xf numFmtId="176" fontId="0" fillId="0" borderId="0" xfId="0" applyNumberFormat="1" applyFill="1" applyBorder="1" applyAlignment="1">
      <alignment horizontal="right" vertical="center"/>
    </xf>
    <xf numFmtId="176" fontId="0" fillId="0" borderId="15" xfId="0" applyNumberFormat="1" applyFill="1" applyBorder="1" applyAlignment="1">
      <alignment horizontal="right" vertical="center"/>
    </xf>
    <xf numFmtId="176" fontId="0" fillId="0" borderId="0" xfId="0" applyNumberForma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0" fontId="0" fillId="0" borderId="16" xfId="0" applyFont="1" applyBorder="1" applyAlignment="1">
      <alignment horizontal="center" vertical="center"/>
    </xf>
    <xf numFmtId="176" fontId="19" fillId="0" borderId="0" xfId="0" applyNumberFormat="1" applyFont="1" applyFill="1" applyBorder="1" applyAlignment="1">
      <alignment horizontal="right" vertical="center"/>
    </xf>
    <xf numFmtId="176" fontId="19" fillId="0" borderId="15" xfId="0" applyNumberFormat="1" applyFont="1" applyFill="1" applyBorder="1" applyAlignment="1">
      <alignment horizontal="right" vertical="center"/>
    </xf>
    <xf numFmtId="176" fontId="0" fillId="0" borderId="17" xfId="0" applyNumberFormat="1" applyFill="1" applyBorder="1" applyAlignment="1">
      <alignment horizontal="right" vertical="center"/>
    </xf>
    <xf numFmtId="0" fontId="19" fillId="0" borderId="0" xfId="0" applyFont="1">
      <alignment vertical="center"/>
    </xf>
    <xf numFmtId="0" fontId="0" fillId="0" borderId="18" xfId="0" applyFont="1" applyBorder="1" applyAlignment="1">
      <alignment vertical="center"/>
    </xf>
    <xf numFmtId="182" fontId="19" fillId="0" borderId="19" xfId="0" applyNumberFormat="1" applyFont="1" applyFill="1" applyBorder="1" applyAlignment="1">
      <alignment vertical="center"/>
    </xf>
    <xf numFmtId="183" fontId="19" fillId="0" borderId="19" xfId="0" applyNumberFormat="1" applyFont="1" applyFill="1" applyBorder="1" applyAlignment="1">
      <alignment vertical="center"/>
    </xf>
    <xf numFmtId="182" fontId="19" fillId="0" borderId="0" xfId="0" applyNumberFormat="1" applyFont="1" applyFill="1" applyBorder="1" applyAlignment="1">
      <alignment vertical="center"/>
    </xf>
    <xf numFmtId="183" fontId="19" fillId="0" borderId="0" xfId="0" applyNumberFormat="1" applyFont="1" applyFill="1" applyBorder="1" applyAlignment="1">
      <alignment vertical="center"/>
    </xf>
    <xf numFmtId="182" fontId="0" fillId="0" borderId="0" xfId="0" applyNumberFormat="1" applyFont="1" applyFill="1" applyBorder="1" applyAlignment="1">
      <alignment vertical="center"/>
    </xf>
    <xf numFmtId="176" fontId="19" fillId="0" borderId="0" xfId="0" applyNumberFormat="1" applyFont="1" applyFill="1" applyBorder="1" applyAlignment="1">
      <alignment horizontal="right" vertical="center" shrinkToFit="1"/>
    </xf>
    <xf numFmtId="176"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0" fontId="0" fillId="0" borderId="10" xfId="0" applyFont="1" applyBorder="1" applyAlignment="1">
      <alignment vertical="center"/>
    </xf>
    <xf numFmtId="176" fontId="0" fillId="0" borderId="19" xfId="0" applyNumberFormat="1" applyFont="1" applyFill="1" applyBorder="1" applyAlignment="1">
      <alignment horizontal="center" vertical="center"/>
    </xf>
    <xf numFmtId="176" fontId="0" fillId="0" borderId="19"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2"/>
    </xf>
    <xf numFmtId="0" fontId="0" fillId="0" borderId="13" xfId="0" applyFont="1" applyBorder="1" applyAlignment="1">
      <alignment horizontal="center" vertical="center"/>
    </xf>
    <xf numFmtId="176" fontId="19" fillId="0" borderId="0" xfId="0" applyNumberFormat="1" applyFont="1" applyFill="1" applyBorder="1" applyAlignment="1">
      <alignment horizontal="center" vertical="center"/>
    </xf>
    <xf numFmtId="0" fontId="0" fillId="0" borderId="0" xfId="0" applyBorder="1">
      <alignment vertical="center"/>
    </xf>
    <xf numFmtId="0" fontId="0" fillId="0" borderId="11" xfId="0" applyFont="1" applyFill="1" applyBorder="1" applyAlignment="1">
      <alignment horizontal="center" vertical="center"/>
    </xf>
    <xf numFmtId="0" fontId="0" fillId="0" borderId="0" xfId="0" applyFont="1" applyFill="1">
      <alignment vertical="center"/>
    </xf>
    <xf numFmtId="182" fontId="19" fillId="0" borderId="19" xfId="0" applyNumberFormat="1" applyFont="1" applyBorder="1" applyAlignment="1">
      <alignment horizontal="right" vertical="center"/>
    </xf>
    <xf numFmtId="182" fontId="19" fillId="0" borderId="0" xfId="0" applyNumberFormat="1" applyFont="1" applyBorder="1" applyAlignment="1">
      <alignment horizontal="right" vertical="center"/>
    </xf>
    <xf numFmtId="179" fontId="0" fillId="0" borderId="0" xfId="0" applyNumberFormat="1" applyFont="1" applyFill="1" applyBorder="1" applyAlignment="1">
      <alignment horizontal="right" vertical="center"/>
    </xf>
    <xf numFmtId="179" fontId="19" fillId="0" borderId="11" xfId="0" applyNumberFormat="1" applyFont="1" applyFill="1" applyBorder="1" applyAlignment="1">
      <alignment horizontal="right" vertical="center"/>
    </xf>
    <xf numFmtId="179" fontId="19" fillId="0" borderId="0" xfId="0" applyNumberFormat="1" applyFont="1" applyFill="1" applyBorder="1" applyAlignment="1">
      <alignment horizontal="right" vertical="center"/>
    </xf>
    <xf numFmtId="182" fontId="19" fillId="0" borderId="0" xfId="0" applyNumberFormat="1" applyFont="1" applyFill="1" applyBorder="1" applyAlignment="1">
      <alignment horizontal="right" vertical="center"/>
    </xf>
    <xf numFmtId="0" fontId="25" fillId="0" borderId="0" xfId="0" applyFont="1" applyFill="1" applyAlignment="1">
      <alignment vertical="center"/>
    </xf>
    <xf numFmtId="0" fontId="25" fillId="0" borderId="0" xfId="0" applyFont="1" applyFill="1" applyAlignment="1">
      <alignment horizontal="right" vertical="center"/>
    </xf>
    <xf numFmtId="0" fontId="0" fillId="0" borderId="18" xfId="0" applyFont="1" applyFill="1" applyBorder="1" applyAlignment="1">
      <alignment horizontal="right" vertical="center" indent="1"/>
    </xf>
    <xf numFmtId="0" fontId="0" fillId="0" borderId="0" xfId="0" applyAlignment="1">
      <alignment horizontal="center" vertical="center"/>
    </xf>
    <xf numFmtId="49" fontId="0" fillId="0" borderId="0" xfId="0" applyNumberFormat="1" applyFont="1" applyAlignment="1">
      <alignment vertical="center"/>
    </xf>
    <xf numFmtId="0" fontId="0" fillId="0" borderId="0" xfId="0" applyNumberFormat="1" applyFont="1" applyAlignment="1">
      <alignment horizontal="center" vertical="center"/>
    </xf>
    <xf numFmtId="0" fontId="0" fillId="0" borderId="16" xfId="0" applyFont="1" applyBorder="1" applyAlignment="1">
      <alignment vertical="center"/>
    </xf>
    <xf numFmtId="176" fontId="0" fillId="0" borderId="16" xfId="0" applyNumberFormat="1" applyFont="1" applyFill="1" applyBorder="1" applyAlignment="1">
      <alignment horizontal="right" vertical="center" indent="1"/>
    </xf>
    <xf numFmtId="178" fontId="0" fillId="0" borderId="16" xfId="0" applyNumberFormat="1" applyFont="1" applyBorder="1" applyAlignment="1">
      <alignment horizontal="right" vertical="center"/>
    </xf>
    <xf numFmtId="179" fontId="0" fillId="0" borderId="16" xfId="0" applyNumberFormat="1" applyFont="1" applyFill="1" applyBorder="1" applyAlignment="1">
      <alignment vertical="center"/>
    </xf>
    <xf numFmtId="0" fontId="0" fillId="0" borderId="16" xfId="0" applyFont="1" applyBorder="1">
      <alignment vertical="center"/>
    </xf>
    <xf numFmtId="182" fontId="0" fillId="0" borderId="16" xfId="0" applyNumberFormat="1" applyFont="1" applyFill="1" applyBorder="1" applyAlignment="1">
      <alignment vertical="center"/>
    </xf>
    <xf numFmtId="182" fontId="0" fillId="0" borderId="16" xfId="0" applyNumberFormat="1" applyFont="1" applyBorder="1" applyAlignment="1">
      <alignment vertical="center"/>
    </xf>
    <xf numFmtId="180" fontId="19" fillId="0" borderId="16" xfId="0" applyNumberFormat="1" applyFont="1" applyFill="1" applyBorder="1" applyAlignment="1">
      <alignment horizontal="right" vertical="center"/>
    </xf>
    <xf numFmtId="182" fontId="19" fillId="0" borderId="16" xfId="0" applyNumberFormat="1" applyFont="1" applyFill="1" applyBorder="1" applyAlignment="1">
      <alignment horizontal="right" vertical="center"/>
    </xf>
    <xf numFmtId="180" fontId="0" fillId="0" borderId="0" xfId="0" applyNumberFormat="1" applyBorder="1">
      <alignment vertical="center"/>
    </xf>
    <xf numFmtId="184" fontId="0" fillId="0" borderId="0" xfId="0" applyNumberFormat="1">
      <alignment vertical="center"/>
    </xf>
    <xf numFmtId="0" fontId="0" fillId="0" borderId="16" xfId="0" applyBorder="1">
      <alignment vertical="center"/>
    </xf>
    <xf numFmtId="0" fontId="28" fillId="0" borderId="16" xfId="0" applyFont="1" applyFill="1" applyBorder="1" applyAlignment="1">
      <alignment horizontal="center" vertical="center"/>
    </xf>
    <xf numFmtId="180" fontId="0" fillId="0" borderId="16" xfId="0" applyNumberFormat="1" applyFont="1" applyFill="1" applyBorder="1" applyAlignment="1">
      <alignment horizontal="right" vertical="center"/>
    </xf>
    <xf numFmtId="180" fontId="0" fillId="0" borderId="16" xfId="0" applyNumberFormat="1" applyFont="1" applyFill="1" applyBorder="1" applyAlignment="1">
      <alignment vertical="center"/>
    </xf>
    <xf numFmtId="0" fontId="0" fillId="0" borderId="16" xfId="0" applyFont="1" applyBorder="1" applyAlignment="1">
      <alignment vertical="center" shrinkToFit="1"/>
    </xf>
    <xf numFmtId="179" fontId="19" fillId="0" borderId="16" xfId="0" applyNumberFormat="1" applyFont="1" applyFill="1" applyBorder="1" applyAlignment="1">
      <alignment horizontal="right" vertical="center"/>
    </xf>
    <xf numFmtId="179" fontId="0" fillId="0" borderId="0" xfId="0" applyNumberFormat="1">
      <alignment vertical="center"/>
    </xf>
    <xf numFmtId="0" fontId="0" fillId="0" borderId="16" xfId="0" applyFill="1" applyBorder="1" applyAlignment="1">
      <alignment vertical="center"/>
    </xf>
    <xf numFmtId="0" fontId="0" fillId="0" borderId="10" xfId="0" applyFill="1" applyBorder="1" applyAlignment="1">
      <alignment vertical="center"/>
    </xf>
    <xf numFmtId="179" fontId="0" fillId="0" borderId="22" xfId="0" applyNumberFormat="1" applyFont="1" applyFill="1" applyBorder="1" applyAlignment="1">
      <alignment vertical="center"/>
    </xf>
    <xf numFmtId="179" fontId="0" fillId="0" borderId="23" xfId="0" applyNumberFormat="1" applyFont="1" applyFill="1" applyBorder="1" applyAlignment="1">
      <alignment vertical="center"/>
    </xf>
    <xf numFmtId="49" fontId="0" fillId="0" borderId="0" xfId="0" applyNumberFormat="1">
      <alignment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176" fontId="0" fillId="0" borderId="26" xfId="0" applyNumberFormat="1" applyFont="1" applyFill="1" applyBorder="1" applyAlignment="1">
      <alignment horizontal="right" vertical="center" indent="1"/>
    </xf>
    <xf numFmtId="176" fontId="19" fillId="0" borderId="26" xfId="0" applyNumberFormat="1" applyFont="1" applyFill="1" applyBorder="1" applyAlignment="1">
      <alignment horizontal="right" vertical="center" indent="1"/>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distributed" vertical="center"/>
    </xf>
    <xf numFmtId="0" fontId="0" fillId="0" borderId="11" xfId="0" applyFill="1" applyBorder="1" applyAlignment="1">
      <alignment horizontal="distributed" vertical="center"/>
    </xf>
    <xf numFmtId="179" fontId="0" fillId="0" borderId="0" xfId="0" applyNumberFormat="1" applyFont="1" applyFill="1" applyBorder="1" applyAlignment="1">
      <alignment vertical="center"/>
    </xf>
    <xf numFmtId="182" fontId="0" fillId="0" borderId="11" xfId="0" applyNumberFormat="1" applyFont="1" applyFill="1" applyBorder="1" applyAlignment="1">
      <alignment vertical="center"/>
    </xf>
    <xf numFmtId="182" fontId="0" fillId="0" borderId="26" xfId="0" applyNumberFormat="1" applyFont="1" applyFill="1" applyBorder="1" applyAlignment="1">
      <alignment vertical="center"/>
    </xf>
    <xf numFmtId="179" fontId="0" fillId="0" borderId="11" xfId="0" applyNumberFormat="1" applyFont="1" applyFill="1" applyBorder="1" applyAlignment="1">
      <alignment vertical="center"/>
    </xf>
    <xf numFmtId="178" fontId="0" fillId="0" borderId="26" xfId="0" applyNumberFormat="1" applyFont="1" applyFill="1" applyBorder="1" applyAlignment="1">
      <alignment vertical="center"/>
    </xf>
    <xf numFmtId="0" fontId="0" fillId="0" borderId="22" xfId="0" applyFill="1" applyBorder="1" applyAlignment="1">
      <alignment horizontal="center" vertical="center"/>
    </xf>
    <xf numFmtId="0" fontId="0" fillId="0" borderId="30" xfId="0" applyFill="1" applyBorder="1" applyAlignment="1">
      <alignment horizontal="center" vertical="center"/>
    </xf>
    <xf numFmtId="0" fontId="0" fillId="0" borderId="14" xfId="0" applyFill="1" applyBorder="1" applyAlignment="1">
      <alignment horizontal="center" vertical="center"/>
    </xf>
    <xf numFmtId="0" fontId="0" fillId="0" borderId="31" xfId="0" applyFont="1" applyFill="1" applyBorder="1" applyAlignment="1">
      <alignment vertical="center"/>
    </xf>
    <xf numFmtId="0" fontId="0" fillId="0" borderId="32" xfId="0" applyFill="1" applyBorder="1" applyAlignment="1">
      <alignment vertical="center"/>
    </xf>
    <xf numFmtId="0" fontId="0" fillId="0" borderId="33" xfId="0" applyFont="1" applyFill="1" applyBorder="1" applyAlignment="1">
      <alignment horizontal="center" vertical="center"/>
    </xf>
    <xf numFmtId="0" fontId="0" fillId="0" borderId="34" xfId="0" applyFill="1" applyBorder="1" applyAlignment="1">
      <alignment horizontal="center" vertical="center"/>
    </xf>
    <xf numFmtId="182" fontId="0" fillId="0" borderId="35" xfId="0" applyNumberFormat="1" applyFont="1" applyFill="1" applyBorder="1" applyAlignment="1">
      <alignment vertical="center"/>
    </xf>
    <xf numFmtId="182" fontId="19" fillId="0" borderId="11" xfId="0" applyNumberFormat="1" applyFont="1" applyBorder="1" applyAlignment="1">
      <alignment horizontal="right" vertical="center"/>
    </xf>
    <xf numFmtId="179" fontId="19" fillId="0" borderId="11" xfId="0" applyNumberFormat="1" applyFont="1" applyBorder="1" applyAlignment="1">
      <alignment horizontal="right" vertical="center"/>
    </xf>
    <xf numFmtId="179" fontId="19" fillId="0" borderId="0" xfId="0" applyNumberFormat="1" applyFont="1" applyBorder="1" applyAlignment="1">
      <alignment horizontal="right" vertical="center"/>
    </xf>
    <xf numFmtId="0" fontId="0" fillId="0" borderId="0" xfId="0" applyFont="1" applyBorder="1" applyAlignment="1">
      <alignment horizontal="right" vertical="center"/>
    </xf>
    <xf numFmtId="0" fontId="0" fillId="0" borderId="33" xfId="0" applyFont="1" applyBorder="1" applyAlignment="1">
      <alignment vertical="center"/>
    </xf>
    <xf numFmtId="176" fontId="0" fillId="0" borderId="35" xfId="0" applyNumberFormat="1" applyFont="1" applyFill="1" applyBorder="1" applyAlignment="1">
      <alignment horizontal="right" vertical="center"/>
    </xf>
    <xf numFmtId="0" fontId="19" fillId="0" borderId="14" xfId="0" applyFont="1" applyBorder="1" applyAlignment="1">
      <alignment horizontal="distributed" vertical="center"/>
    </xf>
    <xf numFmtId="0" fontId="19" fillId="0" borderId="30" xfId="0" applyFont="1" applyBorder="1" applyAlignment="1">
      <alignment horizontal="distributed" vertical="center"/>
    </xf>
    <xf numFmtId="0" fontId="0" fillId="0" borderId="30" xfId="0" applyBorder="1" applyAlignment="1">
      <alignment horizontal="distributed" vertical="center"/>
    </xf>
    <xf numFmtId="0" fontId="0" fillId="0" borderId="14" xfId="0" applyBorder="1" applyAlignment="1">
      <alignment horizontal="distributed" vertical="center"/>
    </xf>
    <xf numFmtId="0" fontId="19" fillId="0" borderId="22" xfId="0" applyFont="1" applyBorder="1" applyAlignment="1">
      <alignment horizontal="distributed" vertical="center"/>
    </xf>
    <xf numFmtId="0" fontId="0" fillId="0" borderId="34" xfId="0" applyBorder="1" applyAlignment="1">
      <alignment horizontal="distributed" vertical="center"/>
    </xf>
    <xf numFmtId="0" fontId="0" fillId="0" borderId="0" xfId="0" applyFill="1" applyAlignment="1">
      <alignment horizontal="right" vertical="center"/>
    </xf>
    <xf numFmtId="0" fontId="0" fillId="0" borderId="0" xfId="0" applyFill="1" applyBorder="1" applyAlignment="1">
      <alignment horizontal="right" vertical="center"/>
    </xf>
    <xf numFmtId="0" fontId="0" fillId="0" borderId="36" xfId="0" applyFont="1" applyFill="1" applyBorder="1" applyAlignment="1">
      <alignment horizontal="right" vertical="center" indent="1"/>
    </xf>
    <xf numFmtId="0" fontId="0" fillId="0" borderId="37" xfId="0" applyFont="1" applyFill="1" applyBorder="1" applyAlignment="1">
      <alignment horizontal="center" vertical="center"/>
    </xf>
    <xf numFmtId="0" fontId="0" fillId="0" borderId="38" xfId="0" applyFill="1" applyBorder="1" applyAlignment="1">
      <alignment vertical="center"/>
    </xf>
    <xf numFmtId="176" fontId="0" fillId="0" borderId="12" xfId="0" applyNumberFormat="1" applyFont="1" applyFill="1" applyBorder="1" applyAlignment="1">
      <alignment horizontal="right" vertical="center"/>
    </xf>
    <xf numFmtId="0" fontId="0" fillId="0" borderId="39" xfId="0" applyFont="1" applyBorder="1" applyAlignment="1">
      <alignment vertical="center"/>
    </xf>
    <xf numFmtId="190" fontId="0" fillId="0" borderId="0" xfId="0" applyNumberFormat="1" applyFill="1" applyBorder="1" applyAlignment="1">
      <alignment vertical="center"/>
    </xf>
    <xf numFmtId="0" fontId="0" fillId="0" borderId="0" xfId="0" applyFont="1" applyBorder="1">
      <alignment vertical="center"/>
    </xf>
    <xf numFmtId="0" fontId="0" fillId="0" borderId="40" xfId="0" applyFont="1" applyBorder="1" applyAlignment="1">
      <alignment vertical="center"/>
    </xf>
    <xf numFmtId="0" fontId="0" fillId="0" borderId="36" xfId="0" applyFont="1" applyBorder="1" applyAlignment="1">
      <alignment horizontal="center" vertical="center"/>
    </xf>
    <xf numFmtId="0" fontId="0" fillId="0" borderId="41" xfId="0" applyFont="1" applyBorder="1" applyAlignment="1">
      <alignment vertical="center"/>
    </xf>
    <xf numFmtId="0" fontId="0" fillId="0" borderId="25" xfId="0" applyFont="1" applyBorder="1" applyAlignment="1">
      <alignment vertical="center"/>
    </xf>
    <xf numFmtId="176" fontId="0" fillId="0" borderId="42" xfId="0" applyNumberFormat="1" applyFont="1" applyFill="1" applyBorder="1" applyAlignment="1">
      <alignment horizontal="right" vertical="center" indent="1"/>
    </xf>
    <xf numFmtId="190" fontId="0" fillId="0" borderId="26" xfId="0" applyNumberFormat="1" applyFill="1" applyBorder="1" applyAlignment="1">
      <alignment vertical="center"/>
    </xf>
    <xf numFmtId="0" fontId="0" fillId="0" borderId="43" xfId="0" applyFont="1" applyBorder="1" applyAlignment="1">
      <alignment horizontal="center" vertical="center"/>
    </xf>
    <xf numFmtId="176" fontId="0" fillId="0" borderId="29" xfId="0" applyNumberFormat="1" applyFont="1" applyFill="1" applyBorder="1" applyAlignment="1">
      <alignment horizontal="right" vertical="center"/>
    </xf>
    <xf numFmtId="190" fontId="0" fillId="0" borderId="35" xfId="0" applyNumberFormat="1" applyFill="1" applyBorder="1" applyAlignment="1">
      <alignment vertical="center"/>
    </xf>
    <xf numFmtId="190" fontId="0" fillId="0" borderId="44" xfId="0" applyNumberFormat="1" applyFill="1" applyBorder="1" applyAlignment="1">
      <alignment vertical="center"/>
    </xf>
    <xf numFmtId="176" fontId="0" fillId="0" borderId="35" xfId="0" applyNumberFormat="1" applyFont="1" applyFill="1" applyBorder="1" applyAlignment="1">
      <alignment horizontal="right" vertical="center" indent="1"/>
    </xf>
    <xf numFmtId="0" fontId="0" fillId="0" borderId="45" xfId="0" applyFont="1" applyBorder="1" applyAlignment="1">
      <alignment horizontal="center" vertical="center"/>
    </xf>
    <xf numFmtId="0" fontId="0" fillId="0" borderId="46" xfId="0" applyFont="1" applyBorder="1" applyAlignment="1">
      <alignment horizontal="center" vertical="center"/>
    </xf>
    <xf numFmtId="191" fontId="0" fillId="0" borderId="26" xfId="0" applyNumberFormat="1" applyFill="1" applyBorder="1" applyAlignment="1">
      <alignment horizontal="right" vertical="center"/>
    </xf>
    <xf numFmtId="191" fontId="0" fillId="0" borderId="44" xfId="0" applyNumberFormat="1" applyFill="1" applyBorder="1" applyAlignment="1">
      <alignment horizontal="right" vertical="center"/>
    </xf>
    <xf numFmtId="0" fontId="0" fillId="0" borderId="47" xfId="0" applyFont="1" applyBorder="1" applyAlignment="1">
      <alignment vertical="center"/>
    </xf>
    <xf numFmtId="180" fontId="19" fillId="0" borderId="12" xfId="0" applyNumberFormat="1" applyFont="1" applyFill="1" applyBorder="1" applyAlignment="1">
      <alignment horizontal="right" vertical="center"/>
    </xf>
    <xf numFmtId="180" fontId="19" fillId="0" borderId="19" xfId="0" applyNumberFormat="1" applyFont="1" applyFill="1" applyBorder="1" applyAlignment="1">
      <alignment horizontal="right" vertical="center"/>
    </xf>
    <xf numFmtId="180" fontId="0" fillId="0" borderId="1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179" fontId="0" fillId="0" borderId="0" xfId="0" applyNumberFormat="1" applyFill="1" applyBorder="1" applyAlignment="1">
      <alignment horizontal="right" vertical="center"/>
    </xf>
    <xf numFmtId="180" fontId="0" fillId="0" borderId="0" xfId="0" applyNumberFormat="1" applyFill="1" applyBorder="1" applyAlignment="1">
      <alignment horizontal="right" vertical="center"/>
    </xf>
    <xf numFmtId="180" fontId="19" fillId="0" borderId="19" xfId="0" applyNumberFormat="1" applyFont="1" applyFill="1" applyBorder="1" applyAlignment="1">
      <alignment vertical="center"/>
    </xf>
    <xf numFmtId="176" fontId="0" fillId="0" borderId="11" xfId="0" applyNumberFormat="1" applyFill="1" applyBorder="1" applyAlignment="1">
      <alignment horizontal="right" vertical="center"/>
    </xf>
    <xf numFmtId="0" fontId="0" fillId="0" borderId="0" xfId="0" applyFont="1" applyBorder="1" applyAlignment="1">
      <alignment horizontal="left" vertical="center"/>
    </xf>
    <xf numFmtId="179" fontId="0" fillId="0" borderId="2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8" xfId="0" applyFont="1" applyBorder="1" applyAlignment="1">
      <alignment horizontal="center" vertical="center"/>
    </xf>
    <xf numFmtId="176" fontId="0" fillId="0" borderId="19" xfId="0" applyNumberFormat="1" applyFont="1" applyFill="1" applyBorder="1" applyAlignment="1">
      <alignment horizontal="right" vertical="center"/>
    </xf>
    <xf numFmtId="176" fontId="0" fillId="0" borderId="42" xfId="0" applyNumberFormat="1" applyFont="1" applyFill="1" applyBorder="1" applyAlignment="1">
      <alignment horizontal="right" vertical="center"/>
    </xf>
    <xf numFmtId="190" fontId="0" fillId="0" borderId="49" xfId="0" applyNumberFormat="1" applyFill="1" applyBorder="1" applyAlignment="1">
      <alignment horizontal="right" vertical="center"/>
    </xf>
    <xf numFmtId="190" fontId="0" fillId="0" borderId="0" xfId="0" applyNumberFormat="1" applyFill="1" applyBorder="1" applyAlignment="1">
      <alignment horizontal="right" vertical="center"/>
    </xf>
    <xf numFmtId="190" fontId="0" fillId="0" borderId="35" xfId="0" applyNumberFormat="1" applyFill="1" applyBorder="1" applyAlignment="1">
      <alignment horizontal="right" vertical="center"/>
    </xf>
    <xf numFmtId="0" fontId="0" fillId="0" borderId="0" xfId="0" applyAlignment="1">
      <alignment horizontal="right" vertical="center"/>
    </xf>
    <xf numFmtId="182" fontId="0" fillId="0" borderId="23" xfId="0" applyNumberFormat="1" applyBorder="1">
      <alignment vertical="center"/>
    </xf>
    <xf numFmtId="182" fontId="0" fillId="0" borderId="11" xfId="0" applyNumberFormat="1" applyFont="1" applyBorder="1" applyAlignment="1">
      <alignment vertical="center"/>
    </xf>
    <xf numFmtId="0" fontId="0" fillId="0" borderId="50" xfId="0" applyFont="1" applyFill="1" applyBorder="1" applyAlignment="1">
      <alignment horizontal="center" vertical="center"/>
    </xf>
    <xf numFmtId="0" fontId="0" fillId="0" borderId="36" xfId="0" applyFont="1" applyBorder="1" applyAlignment="1">
      <alignment vertical="center"/>
    </xf>
    <xf numFmtId="179" fontId="0" fillId="0" borderId="26" xfId="0" applyNumberFormat="1" applyFill="1" applyBorder="1" applyAlignment="1">
      <alignment horizontal="right" vertical="center"/>
    </xf>
    <xf numFmtId="0" fontId="0" fillId="0" borderId="26" xfId="0" applyNumberFormat="1" applyFill="1" applyBorder="1" applyAlignment="1">
      <alignment horizontal="right" vertical="center"/>
    </xf>
    <xf numFmtId="180" fontId="0" fillId="0" borderId="26" xfId="0" applyNumberFormat="1" applyFill="1" applyBorder="1" applyAlignment="1">
      <alignment horizontal="right" vertical="center"/>
    </xf>
    <xf numFmtId="180" fontId="0" fillId="0" borderId="29"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179" fontId="0" fillId="0" borderId="35" xfId="0" applyNumberFormat="1" applyFont="1" applyFill="1" applyBorder="1" applyAlignment="1">
      <alignment horizontal="right" vertical="center"/>
    </xf>
    <xf numFmtId="179" fontId="0" fillId="0" borderId="44" xfId="0" applyNumberFormat="1" applyFont="1" applyFill="1" applyBorder="1" applyAlignment="1">
      <alignment horizontal="right" vertical="center"/>
    </xf>
    <xf numFmtId="176" fontId="0" fillId="0" borderId="12" xfId="0" applyNumberFormat="1" applyFill="1" applyBorder="1" applyAlignment="1">
      <alignment horizontal="right" vertical="center"/>
    </xf>
    <xf numFmtId="176" fontId="0" fillId="0" borderId="19" xfId="0" applyNumberFormat="1" applyFill="1" applyBorder="1" applyAlignment="1">
      <alignment horizontal="right" vertical="center"/>
    </xf>
    <xf numFmtId="176" fontId="0" fillId="0" borderId="29" xfId="0" applyNumberFormat="1" applyFill="1" applyBorder="1" applyAlignment="1">
      <alignment horizontal="right" vertical="center"/>
    </xf>
    <xf numFmtId="176" fontId="0" fillId="0" borderId="35" xfId="0" applyNumberFormat="1" applyFill="1" applyBorder="1" applyAlignment="1">
      <alignment horizontal="right" vertical="center"/>
    </xf>
    <xf numFmtId="176" fontId="0" fillId="0" borderId="42" xfId="0" applyNumberFormat="1" applyFill="1" applyBorder="1" applyAlignment="1">
      <alignment vertical="center"/>
    </xf>
    <xf numFmtId="176" fontId="0" fillId="0" borderId="26" xfId="0" applyNumberFormat="1" applyFill="1" applyBorder="1" applyAlignment="1">
      <alignment vertical="center"/>
    </xf>
    <xf numFmtId="176" fontId="0" fillId="0" borderId="44" xfId="0" applyNumberFormat="1" applyFill="1" applyBorder="1" applyAlignment="1">
      <alignment vertical="center"/>
    </xf>
    <xf numFmtId="0" fontId="0" fillId="0" borderId="19" xfId="0" applyFont="1" applyFill="1" applyBorder="1" applyAlignment="1">
      <alignment horizontal="center" vertical="center"/>
    </xf>
    <xf numFmtId="0" fontId="0" fillId="0" borderId="51" xfId="0" applyFill="1" applyBorder="1" applyAlignment="1">
      <alignment horizontal="distributed" vertical="center"/>
    </xf>
    <xf numFmtId="179" fontId="0" fillId="0" borderId="12" xfId="0" applyNumberFormat="1" applyFill="1" applyBorder="1" applyAlignment="1">
      <alignment horizontal="right" vertical="center"/>
    </xf>
    <xf numFmtId="179" fontId="0" fillId="0" borderId="19" xfId="0" applyNumberFormat="1" applyFill="1" applyBorder="1" applyAlignment="1">
      <alignment horizontal="right" vertical="center"/>
    </xf>
    <xf numFmtId="176" fontId="0" fillId="0" borderId="52" xfId="0" applyNumberFormat="1" applyFill="1" applyBorder="1" applyAlignment="1">
      <alignment horizontal="right" vertical="center"/>
    </xf>
    <xf numFmtId="179" fontId="0" fillId="0" borderId="11" xfId="0" applyNumberFormat="1" applyFill="1" applyBorder="1" applyAlignment="1">
      <alignment horizontal="right" vertical="center"/>
    </xf>
    <xf numFmtId="0" fontId="0" fillId="0" borderId="51" xfId="0" applyFont="1" applyFill="1" applyBorder="1" applyAlignment="1">
      <alignment horizontal="distributed" vertical="center"/>
    </xf>
    <xf numFmtId="0" fontId="19" fillId="0" borderId="51" xfId="0" applyFont="1" applyFill="1" applyBorder="1" applyAlignment="1">
      <alignment horizontal="distributed" vertical="center"/>
    </xf>
    <xf numFmtId="0" fontId="0" fillId="0" borderId="53" xfId="0" applyFont="1" applyFill="1" applyBorder="1" applyAlignment="1">
      <alignment horizontal="distributed" vertical="center"/>
    </xf>
    <xf numFmtId="179" fontId="0" fillId="0" borderId="20" xfId="0" applyNumberFormat="1" applyFill="1" applyBorder="1" applyAlignment="1">
      <alignment horizontal="right" vertical="center"/>
    </xf>
    <xf numFmtId="176" fontId="0" fillId="0" borderId="21" xfId="0" applyNumberFormat="1" applyFill="1" applyBorder="1" applyAlignment="1">
      <alignment horizontal="right" vertical="center"/>
    </xf>
    <xf numFmtId="179" fontId="0" fillId="0" borderId="21" xfId="0" applyNumberFormat="1" applyFill="1" applyBorder="1" applyAlignment="1">
      <alignment horizontal="right" vertical="center"/>
    </xf>
    <xf numFmtId="0" fontId="0" fillId="0" borderId="54" xfId="0" applyFont="1" applyFill="1" applyBorder="1" applyAlignment="1">
      <alignment horizontal="center" vertical="center"/>
    </xf>
    <xf numFmtId="0" fontId="0" fillId="0" borderId="54" xfId="0" applyFont="1" applyFill="1" applyBorder="1" applyAlignment="1">
      <alignment vertical="center"/>
    </xf>
    <xf numFmtId="0" fontId="0" fillId="0" borderId="55" xfId="0" applyFill="1" applyBorder="1" applyAlignment="1">
      <alignment vertical="center"/>
    </xf>
    <xf numFmtId="0" fontId="0" fillId="0" borderId="56" xfId="0" applyFill="1" applyBorder="1" applyAlignment="1">
      <alignment horizontal="center" vertical="center"/>
    </xf>
    <xf numFmtId="0" fontId="0" fillId="0" borderId="57" xfId="0" applyFill="1" applyBorder="1" applyAlignment="1">
      <alignment vertical="center"/>
    </xf>
    <xf numFmtId="182" fontId="0" fillId="0" borderId="19" xfId="0" applyNumberFormat="1" applyFill="1" applyBorder="1" applyAlignment="1">
      <alignment vertical="center"/>
    </xf>
    <xf numFmtId="179" fontId="0" fillId="0" borderId="19" xfId="0" applyNumberFormat="1" applyFill="1" applyBorder="1" applyAlignment="1">
      <alignment vertical="center"/>
    </xf>
    <xf numFmtId="182" fontId="0" fillId="0" borderId="52" xfId="0" applyNumberFormat="1" applyFill="1" applyBorder="1" applyAlignment="1">
      <alignment vertical="center"/>
    </xf>
    <xf numFmtId="182" fontId="0" fillId="0" borderId="0" xfId="0" applyNumberFormat="1" applyFill="1" applyBorder="1" applyAlignment="1">
      <alignment vertical="center"/>
    </xf>
    <xf numFmtId="179" fontId="0" fillId="0" borderId="0" xfId="0" applyNumberFormat="1" applyFill="1" applyBorder="1" applyAlignment="1">
      <alignment vertical="center"/>
    </xf>
    <xf numFmtId="182" fontId="0" fillId="0" borderId="15" xfId="0" applyNumberFormat="1" applyFill="1" applyBorder="1" applyAlignment="1">
      <alignment vertical="center"/>
    </xf>
    <xf numFmtId="176" fontId="0" fillId="0" borderId="0" xfId="0" applyNumberFormat="1" applyFill="1" applyBorder="1" applyAlignment="1">
      <alignment vertical="center"/>
    </xf>
    <xf numFmtId="179" fontId="19" fillId="0" borderId="0" xfId="0" applyNumberFormat="1" applyFont="1" applyFill="1" applyBorder="1" applyAlignment="1">
      <alignment vertical="center"/>
    </xf>
    <xf numFmtId="182" fontId="19" fillId="0" borderId="15" xfId="0" applyNumberFormat="1" applyFont="1" applyFill="1" applyBorder="1" applyAlignment="1">
      <alignment vertical="center"/>
    </xf>
    <xf numFmtId="182" fontId="0" fillId="0" borderId="21" xfId="0" applyNumberFormat="1" applyFill="1" applyBorder="1" applyAlignment="1">
      <alignment vertical="center"/>
    </xf>
    <xf numFmtId="179" fontId="0" fillId="0" borderId="21" xfId="0" applyNumberFormat="1" applyFill="1" applyBorder="1" applyAlignment="1">
      <alignment vertical="center"/>
    </xf>
    <xf numFmtId="182" fontId="0" fillId="0" borderId="17" xfId="0" applyNumberFormat="1" applyFill="1" applyBorder="1" applyAlignment="1">
      <alignment vertical="center"/>
    </xf>
    <xf numFmtId="0" fontId="19" fillId="0" borderId="0" xfId="0" applyFont="1" applyFill="1" applyBorder="1" applyAlignment="1">
      <alignment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shrinkToFit="1"/>
    </xf>
    <xf numFmtId="0" fontId="0" fillId="0" borderId="51" xfId="0" applyFont="1" applyFill="1" applyBorder="1" applyAlignment="1">
      <alignment horizontal="center" vertical="center"/>
    </xf>
    <xf numFmtId="0" fontId="20" fillId="0" borderId="51" xfId="0" applyFont="1" applyFill="1" applyBorder="1" applyAlignment="1">
      <alignment horizontal="center" vertical="center"/>
    </xf>
    <xf numFmtId="0" fontId="21" fillId="0" borderId="51" xfId="0" applyFont="1" applyFill="1" applyBorder="1" applyAlignment="1">
      <alignment horizontal="center" vertical="center"/>
    </xf>
    <xf numFmtId="0" fontId="0" fillId="0" borderId="53" xfId="0" applyFont="1" applyFill="1" applyBorder="1" applyAlignment="1">
      <alignment horizontal="center" vertical="center"/>
    </xf>
    <xf numFmtId="0" fontId="19" fillId="0" borderId="51" xfId="0" applyFont="1" applyFill="1" applyBorder="1" applyAlignment="1">
      <alignment horizontal="center" vertical="center"/>
    </xf>
    <xf numFmtId="187" fontId="0" fillId="0" borderId="0" xfId="0" applyNumberFormat="1" applyFont="1" applyFill="1" applyBorder="1" applyAlignment="1">
      <alignment vertical="center"/>
    </xf>
    <xf numFmtId="187" fontId="0" fillId="0" borderId="11" xfId="0" applyNumberFormat="1" applyFont="1" applyFill="1" applyBorder="1" applyAlignment="1">
      <alignment vertical="center"/>
    </xf>
    <xf numFmtId="176" fontId="19" fillId="0" borderId="11" xfId="0" applyNumberFormat="1" applyFont="1" applyFill="1" applyBorder="1" applyAlignment="1">
      <alignment horizontal="right" vertical="center"/>
    </xf>
    <xf numFmtId="176" fontId="19" fillId="0" borderId="2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8" fontId="0" fillId="0" borderId="26" xfId="0" applyNumberFormat="1" applyFill="1" applyBorder="1" applyAlignment="1">
      <alignment vertical="center"/>
    </xf>
    <xf numFmtId="0" fontId="21" fillId="0" borderId="36" xfId="0" applyFont="1" applyBorder="1" applyAlignment="1">
      <alignment horizontal="center" vertical="center"/>
    </xf>
    <xf numFmtId="176" fontId="19" fillId="0" borderId="0" xfId="0" applyNumberFormat="1" applyFont="1" applyFill="1" applyBorder="1" applyAlignment="1">
      <alignment horizontal="right" vertical="center" indent="2"/>
    </xf>
    <xf numFmtId="180" fontId="19" fillId="0" borderId="0" xfId="0" applyNumberFormat="1" applyFont="1">
      <alignment vertical="center"/>
    </xf>
    <xf numFmtId="191" fontId="19" fillId="0" borderId="26" xfId="0" applyNumberFormat="1" applyFont="1" applyFill="1" applyBorder="1" applyAlignment="1">
      <alignment horizontal="right" vertical="center"/>
    </xf>
    <xf numFmtId="176" fontId="19" fillId="0" borderId="0" xfId="0" applyNumberFormat="1" applyFont="1" applyFill="1" applyBorder="1" applyAlignment="1">
      <alignment vertical="center"/>
    </xf>
    <xf numFmtId="176" fontId="29" fillId="0" borderId="11" xfId="0" applyNumberFormat="1" applyFont="1" applyFill="1" applyBorder="1" applyAlignment="1">
      <alignment horizontal="right" vertical="center" indent="1"/>
    </xf>
    <xf numFmtId="176" fontId="29" fillId="0" borderId="0" xfId="0" applyNumberFormat="1" applyFont="1" applyFill="1" applyBorder="1" applyAlignment="1">
      <alignment horizontal="right" vertical="center" indent="1"/>
    </xf>
    <xf numFmtId="176" fontId="29" fillId="0" borderId="26" xfId="0" applyNumberFormat="1" applyFont="1" applyFill="1" applyBorder="1" applyAlignment="1">
      <alignment horizontal="right" vertical="center" indent="1"/>
    </xf>
    <xf numFmtId="0" fontId="0" fillId="0" borderId="33" xfId="0" applyFill="1" applyBorder="1" applyAlignment="1">
      <alignment horizontal="center" vertical="center"/>
    </xf>
    <xf numFmtId="0" fontId="0" fillId="0" borderId="24" xfId="0" applyFill="1" applyBorder="1" applyAlignment="1">
      <alignment horizontal="center" vertical="center"/>
    </xf>
    <xf numFmtId="0" fontId="0" fillId="0" borderId="51" xfId="0" applyFill="1" applyBorder="1" applyAlignment="1">
      <alignment horizontal="center" vertical="center"/>
    </xf>
    <xf numFmtId="0" fontId="0" fillId="0" borderId="18" xfId="0" applyFont="1" applyFill="1" applyBorder="1" applyAlignment="1">
      <alignment vertical="center"/>
    </xf>
    <xf numFmtId="0" fontId="0" fillId="0" borderId="59" xfId="0" applyFont="1" applyFill="1" applyBorder="1" applyAlignment="1">
      <alignment horizontal="center" vertical="center"/>
    </xf>
    <xf numFmtId="10" fontId="0" fillId="0" borderId="35" xfId="0" applyNumberFormat="1" applyFont="1" applyFill="1" applyBorder="1" applyAlignment="1">
      <alignment horizontal="right" vertical="center"/>
    </xf>
    <xf numFmtId="10" fontId="0" fillId="0" borderId="0" xfId="0" applyNumberFormat="1" applyFont="1" applyFill="1" applyBorder="1" applyAlignment="1">
      <alignment horizontal="right" vertical="center"/>
    </xf>
    <xf numFmtId="9" fontId="19" fillId="0" borderId="19" xfId="0" applyNumberFormat="1" applyFont="1" applyFill="1" applyBorder="1" applyAlignment="1">
      <alignment horizontal="right" vertical="center"/>
    </xf>
    <xf numFmtId="178" fontId="29" fillId="0" borderId="0" xfId="0" applyNumberFormat="1" applyFont="1" applyFill="1" applyBorder="1" applyAlignment="1">
      <alignment horizontal="right" vertical="center"/>
    </xf>
    <xf numFmtId="178" fontId="29" fillId="0" borderId="35" xfId="0" applyNumberFormat="1" applyFont="1" applyFill="1" applyBorder="1" applyAlignment="1">
      <alignment horizontal="right" vertical="center"/>
    </xf>
    <xf numFmtId="10" fontId="29" fillId="0" borderId="0" xfId="0" applyNumberFormat="1" applyFont="1" applyFill="1" applyBorder="1" applyAlignment="1">
      <alignment horizontal="right" vertical="center"/>
    </xf>
    <xf numFmtId="10" fontId="29" fillId="0" borderId="35" xfId="0" applyNumberFormat="1" applyFont="1" applyFill="1" applyBorder="1" applyAlignment="1">
      <alignment horizontal="right" vertical="center"/>
    </xf>
    <xf numFmtId="178" fontId="19" fillId="0" borderId="12" xfId="0" applyNumberFormat="1" applyFont="1" applyFill="1" applyBorder="1" applyAlignment="1">
      <alignment horizontal="right" vertical="center"/>
    </xf>
    <xf numFmtId="9" fontId="19" fillId="0" borderId="0" xfId="0" applyNumberFormat="1" applyFont="1" applyFill="1" applyBorder="1" applyAlignment="1">
      <alignment horizontal="right" vertical="center"/>
    </xf>
    <xf numFmtId="178" fontId="19" fillId="0" borderId="19" xfId="0" applyNumberFormat="1" applyFont="1" applyFill="1" applyBorder="1" applyAlignment="1">
      <alignment horizontal="right" vertical="center"/>
    </xf>
    <xf numFmtId="9" fontId="19" fillId="0" borderId="42"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0" fontId="19" fillId="0" borderId="26" xfId="0" applyNumberFormat="1" applyFont="1" applyFill="1" applyBorder="1" applyAlignment="1">
      <alignment horizontal="right" vertical="center"/>
    </xf>
    <xf numFmtId="178" fontId="0" fillId="0" borderId="35" xfId="0" applyNumberFormat="1" applyFont="1" applyFill="1" applyBorder="1" applyAlignment="1">
      <alignment horizontal="right" vertical="center"/>
    </xf>
    <xf numFmtId="10" fontId="19" fillId="0" borderId="44" xfId="0" applyNumberFormat="1" applyFont="1" applyFill="1" applyBorder="1" applyAlignment="1">
      <alignment horizontal="right" vertical="center"/>
    </xf>
    <xf numFmtId="0" fontId="19" fillId="0" borderId="26" xfId="0" applyFont="1" applyFill="1" applyBorder="1" applyAlignment="1">
      <alignment vertical="center"/>
    </xf>
    <xf numFmtId="0" fontId="0" fillId="0" borderId="16" xfId="0" applyFill="1" applyBorder="1" applyAlignment="1">
      <alignment horizontal="center" vertical="center"/>
    </xf>
    <xf numFmtId="176" fontId="0" fillId="0" borderId="35" xfId="0" applyNumberFormat="1" applyFill="1" applyBorder="1" applyAlignment="1">
      <alignment vertical="center"/>
    </xf>
    <xf numFmtId="176" fontId="0" fillId="0" borderId="35" xfId="0" applyNumberFormat="1" applyFont="1" applyFill="1" applyBorder="1" applyAlignment="1">
      <alignment vertical="center"/>
    </xf>
    <xf numFmtId="176" fontId="0" fillId="0" borderId="26" xfId="0" applyNumberFormat="1" applyFont="1" applyFill="1" applyBorder="1" applyAlignment="1">
      <alignment vertical="center"/>
    </xf>
    <xf numFmtId="0" fontId="19" fillId="0" borderId="10" xfId="0" applyFont="1" applyFill="1" applyBorder="1" applyAlignment="1">
      <alignment horizontal="distributed" vertical="center"/>
    </xf>
    <xf numFmtId="182" fontId="0" fillId="0" borderId="12" xfId="0" applyNumberFormat="1" applyFont="1" applyFill="1" applyBorder="1" applyAlignment="1">
      <alignment vertical="center"/>
    </xf>
    <xf numFmtId="182" fontId="0" fillId="0" borderId="19" xfId="0" applyNumberFormat="1" applyFont="1" applyFill="1" applyBorder="1" applyAlignment="1">
      <alignment vertical="center"/>
    </xf>
    <xf numFmtId="0" fontId="0" fillId="0" borderId="60" xfId="0" applyFont="1" applyFill="1" applyBorder="1" applyAlignment="1">
      <alignment horizontal="center" vertical="center"/>
    </xf>
    <xf numFmtId="0" fontId="0" fillId="0" borderId="61" xfId="0" applyFill="1" applyBorder="1" applyAlignment="1">
      <alignment horizontal="center" vertical="center"/>
    </xf>
    <xf numFmtId="0" fontId="20" fillId="0" borderId="61" xfId="0" applyFont="1" applyFill="1" applyBorder="1" applyAlignment="1">
      <alignment horizontal="center" vertical="center"/>
    </xf>
    <xf numFmtId="181"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62" xfId="0" applyNumberFormat="1" applyFont="1" applyFill="1" applyBorder="1" applyAlignment="1">
      <alignment horizontal="center" vertical="center"/>
    </xf>
    <xf numFmtId="176" fontId="19" fillId="0" borderId="11" xfId="0" applyNumberFormat="1" applyFont="1" applyFill="1" applyBorder="1" applyAlignment="1">
      <alignment horizontal="right" vertical="center" indent="1"/>
    </xf>
    <xf numFmtId="176" fontId="0" fillId="0" borderId="11" xfId="0" applyNumberFormat="1" applyFill="1" applyBorder="1" applyAlignment="1">
      <alignment horizontal="right" vertical="center" indent="1"/>
    </xf>
    <xf numFmtId="176" fontId="0" fillId="0" borderId="0" xfId="0" applyNumberFormat="1" applyFill="1" applyBorder="1" applyAlignment="1">
      <alignment horizontal="right" vertical="center" indent="1"/>
    </xf>
    <xf numFmtId="176" fontId="0" fillId="0" borderId="26" xfId="0" applyNumberFormat="1" applyFill="1" applyBorder="1" applyAlignment="1">
      <alignment horizontal="right" vertical="center" indent="1"/>
    </xf>
    <xf numFmtId="176" fontId="0" fillId="0" borderId="29" xfId="0" applyNumberFormat="1" applyFill="1" applyBorder="1" applyAlignment="1">
      <alignment horizontal="right" vertical="center" indent="1"/>
    </xf>
    <xf numFmtId="176" fontId="0" fillId="0" borderId="35" xfId="0" applyNumberFormat="1" applyFill="1" applyBorder="1" applyAlignment="1">
      <alignment horizontal="right" vertical="center" indent="1"/>
    </xf>
    <xf numFmtId="176" fontId="0" fillId="0" borderId="44" xfId="0" applyNumberFormat="1" applyFill="1" applyBorder="1" applyAlignment="1">
      <alignment horizontal="right" vertical="center" indent="1"/>
    </xf>
    <xf numFmtId="0" fontId="34" fillId="0" borderId="0" xfId="0" applyFont="1" applyFill="1" applyAlignment="1">
      <alignment vertical="center"/>
    </xf>
    <xf numFmtId="0" fontId="35" fillId="0" borderId="0" xfId="0" applyFont="1" applyFill="1" applyAlignment="1">
      <alignment vertical="center"/>
    </xf>
    <xf numFmtId="0" fontId="34" fillId="0" borderId="0" xfId="0" applyFont="1" applyAlignment="1">
      <alignment vertical="center"/>
    </xf>
    <xf numFmtId="0" fontId="34" fillId="0" borderId="0" xfId="0" applyFont="1" applyFill="1" applyAlignment="1">
      <alignment horizontal="right" vertical="center"/>
    </xf>
    <xf numFmtId="0" fontId="34" fillId="0" borderId="10" xfId="0" applyFont="1" applyFill="1" applyBorder="1" applyAlignment="1">
      <alignment horizontal="center" vertical="center"/>
    </xf>
    <xf numFmtId="179" fontId="34" fillId="0" borderId="0" xfId="0" applyNumberFormat="1" applyFont="1" applyFill="1" applyBorder="1" applyAlignment="1">
      <alignment horizontal="right" vertical="center" shrinkToFit="1"/>
    </xf>
    <xf numFmtId="10" fontId="34" fillId="0" borderId="15" xfId="0" applyNumberFormat="1" applyFont="1" applyFill="1" applyBorder="1" applyAlignment="1">
      <alignment horizontal="right" vertical="center" shrinkToFit="1"/>
    </xf>
    <xf numFmtId="179" fontId="35" fillId="0" borderId="0" xfId="0" applyNumberFormat="1" applyFont="1" applyFill="1" applyBorder="1" applyAlignment="1">
      <alignment horizontal="right" vertical="center" shrinkToFit="1"/>
    </xf>
    <xf numFmtId="10" fontId="34" fillId="0" borderId="0" xfId="0" applyNumberFormat="1" applyFont="1" applyFill="1" applyBorder="1" applyAlignment="1">
      <alignment horizontal="right" vertical="center" shrinkToFit="1"/>
    </xf>
    <xf numFmtId="10" fontId="35" fillId="0" borderId="0" xfId="28" applyNumberFormat="1" applyFont="1" applyFill="1" applyBorder="1" applyAlignment="1" applyProtection="1">
      <alignment horizontal="right" vertical="center" shrinkToFit="1"/>
    </xf>
    <xf numFmtId="0" fontId="34" fillId="0" borderId="16"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36" xfId="0" applyFont="1" applyFill="1" applyBorder="1" applyAlignment="1">
      <alignment horizontal="center" vertical="center" shrinkToFit="1"/>
    </xf>
    <xf numFmtId="182" fontId="34" fillId="0" borderId="11" xfId="0" applyNumberFormat="1" applyFont="1" applyFill="1" applyBorder="1" applyAlignment="1">
      <alignment vertical="center"/>
    </xf>
    <xf numFmtId="182" fontId="34" fillId="0" borderId="0" xfId="0" applyNumberFormat="1" applyFont="1" applyFill="1" applyBorder="1" applyAlignment="1">
      <alignment vertical="center"/>
    </xf>
    <xf numFmtId="182" fontId="34" fillId="0" borderId="26" xfId="0" applyNumberFormat="1" applyFont="1" applyFill="1" applyBorder="1" applyAlignment="1">
      <alignment vertical="center"/>
    </xf>
    <xf numFmtId="0" fontId="34" fillId="0" borderId="36" xfId="0" applyFont="1" applyFill="1" applyBorder="1" applyAlignment="1">
      <alignment horizontal="center" vertical="center"/>
    </xf>
    <xf numFmtId="0" fontId="34" fillId="0" borderId="61" xfId="0" applyFont="1" applyFill="1" applyBorder="1" applyAlignment="1">
      <alignment horizontal="center" vertical="center"/>
    </xf>
    <xf numFmtId="0" fontId="34" fillId="0" borderId="45" xfId="0" applyFont="1" applyFill="1" applyBorder="1" applyAlignment="1">
      <alignment horizontal="center" vertical="center"/>
    </xf>
    <xf numFmtId="0" fontId="35" fillId="0" borderId="63" xfId="0" applyFont="1" applyFill="1" applyBorder="1" applyAlignment="1">
      <alignment horizontal="center" vertical="center"/>
    </xf>
    <xf numFmtId="176" fontId="34" fillId="0" borderId="0" xfId="0" applyNumberFormat="1" applyFont="1" applyFill="1" applyBorder="1" applyAlignment="1">
      <alignment horizontal="right" vertical="center" shrinkToFit="1"/>
    </xf>
    <xf numFmtId="176" fontId="34" fillId="0" borderId="0" xfId="28" applyNumberFormat="1" applyFont="1" applyFill="1" applyBorder="1" applyAlignment="1" applyProtection="1">
      <alignment horizontal="right" vertical="center" shrinkToFit="1"/>
      <protection locked="0"/>
    </xf>
    <xf numFmtId="176" fontId="36" fillId="0" borderId="0" xfId="28" applyNumberFormat="1" applyFont="1" applyFill="1" applyBorder="1" applyAlignment="1" applyProtection="1">
      <alignment horizontal="right" vertical="center" indent="1" shrinkToFit="1"/>
      <protection locked="0"/>
    </xf>
    <xf numFmtId="176" fontId="36" fillId="0" borderId="0" xfId="28" applyNumberFormat="1" applyFont="1" applyFill="1" applyBorder="1" applyAlignment="1" applyProtection="1">
      <alignment horizontal="right" vertical="center" shrinkToFit="1"/>
      <protection locked="0"/>
    </xf>
    <xf numFmtId="176" fontId="34" fillId="0" borderId="21" xfId="0" applyNumberFormat="1" applyFont="1" applyFill="1" applyBorder="1" applyAlignment="1">
      <alignment horizontal="right" vertical="center" shrinkToFit="1"/>
    </xf>
    <xf numFmtId="176" fontId="29" fillId="0" borderId="0" xfId="0" applyNumberFormat="1" applyFont="1" applyFill="1" applyBorder="1" applyAlignment="1">
      <alignment horizontal="right" vertical="center"/>
    </xf>
    <xf numFmtId="176" fontId="29" fillId="0" borderId="26" xfId="0" applyNumberFormat="1" applyFont="1" applyFill="1" applyBorder="1" applyAlignment="1">
      <alignment horizontal="right" vertical="center"/>
    </xf>
    <xf numFmtId="176" fontId="29" fillId="0" borderId="0" xfId="0" applyNumberFormat="1" applyFont="1" applyFill="1" applyBorder="1" applyAlignment="1">
      <alignment vertical="center"/>
    </xf>
    <xf numFmtId="176" fontId="29" fillId="0" borderId="26" xfId="0" applyNumberFormat="1" applyFont="1" applyFill="1" applyBorder="1" applyAlignment="1">
      <alignment vertical="center"/>
    </xf>
    <xf numFmtId="176" fontId="29" fillId="0" borderId="35" xfId="0" applyNumberFormat="1" applyFont="1" applyFill="1" applyBorder="1" applyAlignment="1">
      <alignment horizontal="right" vertical="center"/>
    </xf>
    <xf numFmtId="176" fontId="29" fillId="0" borderId="44" xfId="0" applyNumberFormat="1" applyFont="1" applyFill="1" applyBorder="1" applyAlignment="1">
      <alignment horizontal="right" vertical="center"/>
    </xf>
    <xf numFmtId="0" fontId="0" fillId="0" borderId="0" xfId="0" applyFill="1">
      <alignment vertical="center"/>
    </xf>
    <xf numFmtId="0" fontId="30" fillId="0" borderId="0" xfId="0" applyFont="1" applyFill="1" applyAlignment="1">
      <alignment vertical="center"/>
    </xf>
    <xf numFmtId="0" fontId="0" fillId="0" borderId="51" xfId="0" applyFill="1" applyBorder="1" applyAlignment="1">
      <alignment horizontal="right" vertical="center"/>
    </xf>
    <xf numFmtId="49" fontId="0" fillId="0" borderId="51" xfId="0" applyNumberFormat="1" applyFont="1" applyFill="1" applyBorder="1" applyAlignment="1">
      <alignment horizontal="right" vertical="center"/>
    </xf>
    <xf numFmtId="0" fontId="19" fillId="0" borderId="0" xfId="0" applyFont="1" applyFill="1">
      <alignment vertical="center"/>
    </xf>
    <xf numFmtId="49" fontId="0" fillId="0" borderId="51" xfId="0" applyNumberFormat="1" applyFill="1" applyBorder="1" applyAlignment="1">
      <alignment horizontal="right" vertical="center"/>
    </xf>
    <xf numFmtId="0" fontId="29" fillId="0" borderId="51" xfId="0" applyFont="1" applyFill="1" applyBorder="1">
      <alignment vertical="center"/>
    </xf>
    <xf numFmtId="49" fontId="33" fillId="0" borderId="53" xfId="0" applyNumberFormat="1" applyFont="1" applyFill="1" applyBorder="1" applyAlignment="1">
      <alignment horizontal="right" vertical="center"/>
    </xf>
    <xf numFmtId="0" fontId="33" fillId="0" borderId="64" xfId="0" applyFont="1" applyFill="1" applyBorder="1" applyAlignment="1">
      <alignment vertical="center"/>
    </xf>
    <xf numFmtId="184" fontId="19" fillId="0" borderId="65" xfId="0" applyNumberFormat="1" applyFont="1" applyFill="1" applyBorder="1" applyAlignment="1">
      <alignment vertical="center"/>
    </xf>
    <xf numFmtId="184" fontId="19" fillId="0" borderId="66" xfId="0" applyNumberFormat="1" applyFont="1" applyFill="1" applyBorder="1" applyAlignment="1">
      <alignment vertical="center"/>
    </xf>
    <xf numFmtId="184" fontId="19" fillId="0" borderId="67" xfId="0" applyNumberFormat="1" applyFont="1" applyFill="1" applyBorder="1" applyAlignment="1">
      <alignment vertical="center"/>
    </xf>
    <xf numFmtId="182" fontId="0" fillId="0" borderId="42" xfId="0" applyNumberFormat="1" applyFont="1" applyFill="1" applyBorder="1" applyAlignment="1">
      <alignment vertical="center"/>
    </xf>
    <xf numFmtId="182" fontId="0" fillId="0" borderId="44" xfId="0" applyNumberFormat="1" applyFont="1" applyFill="1" applyBorder="1" applyAlignment="1">
      <alignment vertical="center"/>
    </xf>
    <xf numFmtId="0" fontId="34" fillId="0" borderId="0" xfId="0" applyFont="1" applyAlignment="1">
      <alignment horizontal="right" vertical="center"/>
    </xf>
    <xf numFmtId="0" fontId="34" fillId="0" borderId="0" xfId="0" applyFont="1">
      <alignment vertical="center"/>
    </xf>
    <xf numFmtId="0" fontId="34" fillId="0" borderId="48"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5" fillId="0" borderId="68" xfId="0" applyFont="1" applyBorder="1" applyAlignment="1">
      <alignment horizontal="distributed" vertical="center"/>
    </xf>
    <xf numFmtId="176" fontId="35" fillId="0" borderId="12" xfId="0" applyNumberFormat="1" applyFont="1" applyFill="1" applyBorder="1" applyAlignment="1">
      <alignment horizontal="right" vertical="center" shrinkToFit="1"/>
    </xf>
    <xf numFmtId="176" fontId="35" fillId="0" borderId="19" xfId="0" applyNumberFormat="1" applyFont="1" applyFill="1" applyBorder="1" applyAlignment="1">
      <alignment horizontal="right" vertical="center" shrinkToFit="1"/>
    </xf>
    <xf numFmtId="176" fontId="34" fillId="0" borderId="19" xfId="0" applyNumberFormat="1" applyFont="1" applyFill="1" applyBorder="1" applyAlignment="1">
      <alignment horizontal="right" vertical="center" shrinkToFit="1"/>
    </xf>
    <xf numFmtId="176" fontId="35" fillId="0" borderId="42" xfId="0" applyNumberFormat="1" applyFont="1" applyFill="1" applyBorder="1" applyAlignment="1">
      <alignment horizontal="right" vertical="center" shrinkToFit="1"/>
    </xf>
    <xf numFmtId="0" fontId="34" fillId="0" borderId="36" xfId="0" applyFont="1" applyFill="1" applyBorder="1" applyAlignment="1">
      <alignment horizontal="distributed" vertical="center"/>
    </xf>
    <xf numFmtId="190" fontId="34" fillId="0" borderId="11" xfId="0" applyNumberFormat="1" applyFont="1" applyFill="1" applyBorder="1" applyAlignment="1">
      <alignment horizontal="right" vertical="center" shrinkToFit="1"/>
    </xf>
    <xf numFmtId="190" fontId="34" fillId="0" borderId="0" xfId="0" applyNumberFormat="1" applyFont="1" applyFill="1" applyBorder="1" applyAlignment="1">
      <alignment horizontal="right" vertical="center" shrinkToFit="1"/>
    </xf>
    <xf numFmtId="190" fontId="34" fillId="0" borderId="0" xfId="0" applyNumberFormat="1" applyFont="1" applyFill="1" applyBorder="1" applyAlignment="1">
      <alignment horizontal="right" vertical="center" indent="1"/>
    </xf>
    <xf numFmtId="176" fontId="34" fillId="0" borderId="0" xfId="0" applyNumberFormat="1" applyFont="1" applyFill="1" applyBorder="1" applyAlignment="1">
      <alignment horizontal="right" vertical="center"/>
    </xf>
    <xf numFmtId="176" fontId="34" fillId="0" borderId="26" xfId="0" applyNumberFormat="1" applyFont="1" applyFill="1" applyBorder="1" applyAlignment="1">
      <alignment horizontal="right" vertical="center"/>
    </xf>
    <xf numFmtId="185" fontId="34" fillId="0" borderId="11" xfId="0" applyNumberFormat="1" applyFont="1" applyFill="1" applyBorder="1" applyAlignment="1">
      <alignment horizontal="right" vertical="center" shrinkToFit="1"/>
    </xf>
    <xf numFmtId="176" fontId="34" fillId="0" borderId="0" xfId="0" applyNumberFormat="1" applyFont="1" applyFill="1" applyBorder="1" applyAlignment="1">
      <alignment horizontal="right" vertical="center" indent="1"/>
    </xf>
    <xf numFmtId="0" fontId="34" fillId="0" borderId="45" xfId="0" applyFont="1" applyFill="1" applyBorder="1" applyAlignment="1">
      <alignment horizontal="distributed" vertical="center"/>
    </xf>
    <xf numFmtId="189" fontId="34" fillId="0" borderId="0" xfId="0" applyNumberFormat="1" applyFont="1" applyFill="1" applyBorder="1" applyAlignment="1">
      <alignment vertical="center"/>
    </xf>
    <xf numFmtId="176" fontId="34" fillId="0" borderId="0" xfId="0" applyNumberFormat="1" applyFont="1">
      <alignment vertical="center"/>
    </xf>
    <xf numFmtId="0" fontId="34" fillId="0" borderId="45" xfId="0" applyFont="1" applyBorder="1" applyAlignment="1">
      <alignment horizontal="distributed" vertical="center"/>
    </xf>
    <xf numFmtId="176" fontId="34" fillId="0" borderId="26" xfId="0" applyNumberFormat="1" applyFont="1" applyFill="1" applyBorder="1" applyAlignment="1">
      <alignment horizontal="right" vertical="center" indent="1"/>
    </xf>
    <xf numFmtId="0" fontId="34" fillId="0" borderId="46" xfId="0" applyFont="1" applyBorder="1" applyAlignment="1">
      <alignment horizontal="distributed" vertical="center"/>
    </xf>
    <xf numFmtId="176" fontId="34" fillId="0" borderId="35" xfId="0" applyNumberFormat="1" applyFont="1" applyFill="1" applyBorder="1" applyAlignment="1">
      <alignment horizontal="right" vertical="center" indent="1"/>
    </xf>
    <xf numFmtId="176" fontId="34" fillId="0" borderId="35" xfId="0" applyNumberFormat="1" applyFont="1" applyFill="1" applyBorder="1" applyAlignment="1">
      <alignment horizontal="right" vertical="center"/>
    </xf>
    <xf numFmtId="176" fontId="34" fillId="0" borderId="44" xfId="0" applyNumberFormat="1" applyFont="1" applyFill="1" applyBorder="1" applyAlignment="1">
      <alignment horizontal="right" vertical="center" indent="1"/>
    </xf>
    <xf numFmtId="0" fontId="34" fillId="0" borderId="69" xfId="0" applyFont="1" applyBorder="1" applyAlignment="1">
      <alignment vertical="center"/>
    </xf>
    <xf numFmtId="0" fontId="34" fillId="0" borderId="35" xfId="0" applyFont="1" applyFill="1" applyBorder="1" applyAlignment="1">
      <alignment vertical="center"/>
    </xf>
    <xf numFmtId="0" fontId="34" fillId="0" borderId="70" xfId="0" applyFont="1" applyFill="1" applyBorder="1" applyAlignment="1">
      <alignment horizontal="center" vertical="center"/>
    </xf>
    <xf numFmtId="0" fontId="34" fillId="0" borderId="71"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3" xfId="0" applyFont="1" applyFill="1" applyBorder="1" applyAlignment="1">
      <alignment horizontal="center" vertical="center"/>
    </xf>
    <xf numFmtId="176" fontId="35" fillId="0" borderId="12" xfId="0" applyNumberFormat="1" applyFont="1" applyFill="1" applyBorder="1" applyAlignment="1">
      <alignment horizontal="right" vertical="center"/>
    </xf>
    <xf numFmtId="176" fontId="35" fillId="0" borderId="19" xfId="0" applyNumberFormat="1" applyFont="1" applyFill="1" applyBorder="1" applyAlignment="1">
      <alignment horizontal="right" vertical="center"/>
    </xf>
    <xf numFmtId="176" fontId="35" fillId="0" borderId="42" xfId="0" applyNumberFormat="1" applyFont="1" applyFill="1" applyBorder="1" applyAlignment="1">
      <alignment horizontal="right" vertical="center"/>
    </xf>
    <xf numFmtId="176" fontId="34" fillId="0" borderId="11" xfId="0" applyNumberFormat="1" applyFont="1" applyFill="1" applyBorder="1" applyAlignment="1">
      <alignment horizontal="right" vertical="center"/>
    </xf>
    <xf numFmtId="0" fontId="34" fillId="0" borderId="36" xfId="0" applyFont="1" applyBorder="1" applyAlignment="1">
      <alignment horizontal="distributed" vertical="center"/>
    </xf>
    <xf numFmtId="0" fontId="34" fillId="0" borderId="43" xfId="0" applyFont="1" applyBorder="1" applyAlignment="1">
      <alignment horizontal="distributed" vertical="center"/>
    </xf>
    <xf numFmtId="176" fontId="34" fillId="0" borderId="29" xfId="0" applyNumberFormat="1" applyFont="1" applyFill="1" applyBorder="1" applyAlignment="1">
      <alignment horizontal="right" vertical="center"/>
    </xf>
    <xf numFmtId="176" fontId="34" fillId="0" borderId="44" xfId="0" applyNumberFormat="1" applyFont="1" applyFill="1" applyBorder="1" applyAlignment="1">
      <alignment horizontal="right" vertical="center"/>
    </xf>
    <xf numFmtId="0" fontId="20" fillId="0" borderId="0" xfId="0" applyFont="1" applyFill="1" applyAlignment="1">
      <alignment vertical="center"/>
    </xf>
    <xf numFmtId="176" fontId="0" fillId="0" borderId="36" xfId="0" applyNumberFormat="1" applyFont="1" applyFill="1" applyBorder="1" applyAlignment="1">
      <alignment horizontal="center" vertical="center"/>
    </xf>
    <xf numFmtId="0" fontId="0" fillId="0" borderId="72" xfId="0" applyFill="1" applyBorder="1" applyAlignment="1">
      <alignment vertical="center"/>
    </xf>
    <xf numFmtId="193" fontId="0" fillId="0" borderId="16" xfId="0" applyNumberFormat="1" applyFont="1" applyBorder="1" applyAlignment="1">
      <alignment vertical="center"/>
    </xf>
    <xf numFmtId="194" fontId="0" fillId="0" borderId="16" xfId="0" applyNumberFormat="1" applyFont="1" applyBorder="1" applyAlignment="1">
      <alignment vertical="center"/>
    </xf>
    <xf numFmtId="0" fontId="0" fillId="0" borderId="36" xfId="0" applyFont="1" applyFill="1" applyBorder="1" applyAlignment="1">
      <alignment vertical="center"/>
    </xf>
    <xf numFmtId="0" fontId="0" fillId="0" borderId="73" xfId="0" applyFill="1" applyBorder="1" applyAlignment="1">
      <alignment vertical="center"/>
    </xf>
    <xf numFmtId="0" fontId="0" fillId="0" borderId="74" xfId="0" applyFont="1" applyFill="1" applyBorder="1" applyAlignment="1">
      <alignment vertical="center"/>
    </xf>
    <xf numFmtId="179" fontId="0" fillId="0" borderId="12" xfId="0" applyNumberFormat="1" applyFont="1" applyFill="1" applyBorder="1" applyAlignment="1">
      <alignment vertical="center"/>
    </xf>
    <xf numFmtId="179" fontId="0" fillId="0" borderId="19" xfId="0" applyNumberFormat="1" applyFont="1" applyFill="1" applyBorder="1" applyAlignment="1">
      <alignment vertical="center"/>
    </xf>
    <xf numFmtId="0" fontId="20" fillId="0" borderId="36" xfId="0" applyFont="1" applyFill="1" applyBorder="1" applyAlignment="1">
      <alignment vertical="center"/>
    </xf>
    <xf numFmtId="49" fontId="0" fillId="0" borderId="36" xfId="0" applyNumberFormat="1" applyFill="1" applyBorder="1" applyAlignment="1">
      <alignment vertical="center"/>
    </xf>
    <xf numFmtId="49" fontId="0" fillId="0" borderId="18" xfId="0" applyNumberFormat="1" applyFill="1" applyBorder="1" applyAlignment="1">
      <alignment vertical="center"/>
    </xf>
    <xf numFmtId="49" fontId="19" fillId="0" borderId="36" xfId="0" applyNumberFormat="1" applyFont="1" applyFill="1" applyBorder="1" applyAlignment="1">
      <alignment vertical="center"/>
    </xf>
    <xf numFmtId="49" fontId="19" fillId="0" borderId="18" xfId="0" applyNumberFormat="1" applyFont="1" applyFill="1" applyBorder="1" applyAlignment="1">
      <alignment vertical="center"/>
    </xf>
    <xf numFmtId="188" fontId="0" fillId="0" borderId="11" xfId="0" applyNumberFormat="1" applyFont="1" applyFill="1" applyBorder="1" applyAlignment="1">
      <alignment vertical="center"/>
    </xf>
    <xf numFmtId="188" fontId="0" fillId="0" borderId="0" xfId="0" applyNumberFormat="1" applyFont="1" applyFill="1" applyBorder="1" applyAlignment="1">
      <alignment vertical="center"/>
    </xf>
    <xf numFmtId="49" fontId="0" fillId="0" borderId="18" xfId="0" applyNumberFormat="1" applyFont="1" applyFill="1" applyBorder="1" applyAlignment="1">
      <alignment vertical="center"/>
    </xf>
    <xf numFmtId="49" fontId="20" fillId="0" borderId="36" xfId="0" applyNumberFormat="1" applyFont="1" applyFill="1" applyBorder="1" applyAlignment="1">
      <alignment vertical="center"/>
    </xf>
    <xf numFmtId="187" fontId="19" fillId="0" borderId="11" xfId="0" applyNumberFormat="1" applyFont="1" applyFill="1" applyBorder="1" applyAlignment="1">
      <alignment vertical="center"/>
    </xf>
    <xf numFmtId="187" fontId="19" fillId="0" borderId="0" xfId="0" applyNumberFormat="1" applyFont="1" applyFill="1" applyBorder="1" applyAlignment="1">
      <alignment vertical="center"/>
    </xf>
    <xf numFmtId="0" fontId="19" fillId="0" borderId="36" xfId="0" applyFont="1" applyFill="1" applyBorder="1" applyAlignment="1">
      <alignment vertical="center"/>
    </xf>
    <xf numFmtId="0" fontId="19" fillId="0" borderId="18" xfId="0" applyFont="1" applyFill="1" applyBorder="1" applyAlignment="1">
      <alignment vertical="center"/>
    </xf>
    <xf numFmtId="176" fontId="19" fillId="0" borderId="11" xfId="0" applyNumberFormat="1" applyFont="1" applyFill="1" applyBorder="1" applyAlignment="1">
      <alignment vertical="center"/>
    </xf>
    <xf numFmtId="0" fontId="0" fillId="0" borderId="36" xfId="0" applyFill="1" applyBorder="1" applyAlignment="1">
      <alignment vertical="center"/>
    </xf>
    <xf numFmtId="0" fontId="0" fillId="0" borderId="18" xfId="0" applyFill="1" applyBorder="1" applyAlignment="1">
      <alignment vertical="center"/>
    </xf>
    <xf numFmtId="176" fontId="0" fillId="0" borderId="11" xfId="0" applyNumberFormat="1" applyFill="1" applyBorder="1" applyAlignment="1">
      <alignment vertical="center"/>
    </xf>
    <xf numFmtId="0" fontId="0" fillId="0" borderId="43" xfId="0" applyFont="1" applyFill="1" applyBorder="1" applyAlignment="1">
      <alignment vertical="center"/>
    </xf>
    <xf numFmtId="0" fontId="0" fillId="0" borderId="75" xfId="0" applyFont="1" applyFill="1" applyBorder="1" applyAlignment="1">
      <alignment vertical="center"/>
    </xf>
    <xf numFmtId="176" fontId="0" fillId="0" borderId="29" xfId="0" applyNumberFormat="1" applyFill="1" applyBorder="1" applyAlignment="1">
      <alignment vertical="center"/>
    </xf>
    <xf numFmtId="0" fontId="0" fillId="0" borderId="38" xfId="0" applyFont="1" applyFill="1" applyBorder="1" applyAlignment="1">
      <alignment vertical="center"/>
    </xf>
    <xf numFmtId="0" fontId="0" fillId="0" borderId="35" xfId="0" applyFill="1" applyBorder="1" applyAlignment="1">
      <alignment vertical="center"/>
    </xf>
    <xf numFmtId="0" fontId="0" fillId="0" borderId="10" xfId="0" applyFont="1" applyFill="1" applyBorder="1" applyAlignment="1">
      <alignment vertical="center"/>
    </xf>
    <xf numFmtId="0" fontId="0" fillId="0" borderId="76" xfId="0" applyFont="1" applyFill="1" applyBorder="1" applyAlignment="1">
      <alignment vertical="center"/>
    </xf>
    <xf numFmtId="0" fontId="0" fillId="0" borderId="74" xfId="0" applyFill="1" applyBorder="1" applyAlignment="1">
      <alignment vertical="center"/>
    </xf>
    <xf numFmtId="187" fontId="19" fillId="0" borderId="0" xfId="0" applyNumberFormat="1" applyFont="1" applyFill="1" applyBorder="1" applyAlignment="1">
      <alignment horizontal="right" vertical="center"/>
    </xf>
    <xf numFmtId="187" fontId="19" fillId="0" borderId="12" xfId="0" applyNumberFormat="1" applyFont="1" applyFill="1" applyBorder="1" applyAlignment="1">
      <alignment horizontal="right" vertical="center"/>
    </xf>
    <xf numFmtId="187" fontId="19" fillId="0" borderId="52" xfId="0" applyNumberFormat="1" applyFont="1" applyFill="1" applyBorder="1" applyAlignment="1">
      <alignment vertical="center"/>
    </xf>
    <xf numFmtId="176" fontId="0" fillId="0" borderId="26" xfId="0" applyNumberFormat="1" applyFont="1" applyFill="1" applyBorder="1" applyAlignment="1">
      <alignment horizontal="right" vertical="center"/>
    </xf>
    <xf numFmtId="0" fontId="30" fillId="0" borderId="24" xfId="0" applyFont="1" applyFill="1" applyBorder="1" applyAlignment="1">
      <alignment horizontal="center" vertical="center"/>
    </xf>
    <xf numFmtId="194" fontId="0" fillId="0" borderId="16" xfId="0" applyNumberFormat="1" applyFont="1" applyFill="1" applyBorder="1" applyAlignment="1">
      <alignment horizontal="center" vertical="center"/>
    </xf>
    <xf numFmtId="194" fontId="0" fillId="0" borderId="16" xfId="0" applyNumberFormat="1" applyFill="1" applyBorder="1" applyAlignment="1">
      <alignment horizontal="center" vertical="center"/>
    </xf>
    <xf numFmtId="194" fontId="0" fillId="0" borderId="10" xfId="0" applyNumberFormat="1" applyFill="1" applyBorder="1" applyAlignment="1">
      <alignment horizontal="center" vertical="center"/>
    </xf>
    <xf numFmtId="0" fontId="0" fillId="0" borderId="77" xfId="0" applyFont="1" applyFill="1" applyBorder="1" applyAlignment="1">
      <alignment horizontal="center" vertical="center"/>
    </xf>
    <xf numFmtId="0" fontId="19" fillId="0" borderId="78" xfId="0" applyFont="1" applyFill="1" applyBorder="1" applyAlignment="1">
      <alignment horizontal="center" vertical="center"/>
    </xf>
    <xf numFmtId="182" fontId="19" fillId="0" borderId="42" xfId="0" applyNumberFormat="1" applyFont="1" applyFill="1" applyBorder="1" applyAlignment="1">
      <alignment horizontal="right" vertical="center"/>
    </xf>
    <xf numFmtId="182" fontId="19" fillId="0" borderId="26" xfId="0" applyNumberFormat="1" applyFont="1" applyFill="1" applyBorder="1" applyAlignment="1">
      <alignment horizontal="right" vertical="center"/>
    </xf>
    <xf numFmtId="181" fontId="0" fillId="0" borderId="26" xfId="0" applyNumberFormat="1" applyFont="1" applyFill="1" applyBorder="1" applyAlignment="1">
      <alignment horizontal="right" vertical="center"/>
    </xf>
    <xf numFmtId="179" fontId="19" fillId="0" borderId="26" xfId="0" applyNumberFormat="1" applyFont="1" applyFill="1" applyBorder="1" applyAlignment="1">
      <alignment horizontal="right" vertical="center"/>
    </xf>
    <xf numFmtId="0" fontId="0" fillId="0" borderId="77" xfId="0" applyNumberFormat="1" applyFill="1" applyBorder="1" applyAlignment="1">
      <alignment horizontal="center" vertical="center"/>
    </xf>
    <xf numFmtId="0" fontId="20" fillId="0" borderId="77" xfId="0" applyNumberFormat="1" applyFont="1" applyFill="1" applyBorder="1" applyAlignment="1">
      <alignment horizontal="center" vertical="center"/>
    </xf>
    <xf numFmtId="0" fontId="20" fillId="0" borderId="51" xfId="0" applyNumberFormat="1" applyFont="1" applyFill="1" applyBorder="1" applyAlignment="1">
      <alignment horizontal="center" vertical="center"/>
    </xf>
    <xf numFmtId="0" fontId="21" fillId="0" borderId="53" xfId="0" applyNumberFormat="1" applyFont="1" applyFill="1" applyBorder="1" applyAlignment="1">
      <alignment horizontal="center" vertical="center"/>
    </xf>
    <xf numFmtId="0" fontId="0" fillId="0" borderId="56" xfId="0" applyFill="1" applyBorder="1" applyAlignment="1">
      <alignment horizontal="right" vertical="center"/>
    </xf>
    <xf numFmtId="0" fontId="0" fillId="0" borderId="79" xfId="0" applyFont="1" applyFill="1" applyBorder="1" applyAlignment="1">
      <alignment horizontal="center" vertical="center"/>
    </xf>
    <xf numFmtId="176" fontId="0" fillId="0" borderId="21" xfId="0" applyNumberFormat="1" applyFill="1" applyBorder="1" applyAlignment="1">
      <alignment horizontal="center" vertical="center"/>
    </xf>
    <xf numFmtId="176" fontId="0" fillId="0" borderId="11" xfId="0" applyNumberFormat="1" applyFont="1" applyFill="1" applyBorder="1" applyAlignment="1">
      <alignment vertical="center"/>
    </xf>
    <xf numFmtId="176" fontId="0" fillId="0" borderId="15"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21" xfId="0" applyNumberFormat="1" applyFont="1" applyFill="1" applyBorder="1" applyAlignment="1">
      <alignment vertical="center"/>
    </xf>
    <xf numFmtId="176" fontId="0" fillId="0" borderId="21" xfId="0" applyNumberFormat="1" applyFont="1" applyFill="1" applyBorder="1" applyAlignment="1">
      <alignment horizontal="center" vertical="center"/>
    </xf>
    <xf numFmtId="176" fontId="0" fillId="0" borderId="17" xfId="0" applyNumberFormat="1" applyFont="1" applyFill="1" applyBorder="1" applyAlignment="1">
      <alignment vertical="center"/>
    </xf>
    <xf numFmtId="0" fontId="0" fillId="0" borderId="0" xfId="0" applyFont="1" applyFill="1" applyBorder="1" applyAlignment="1">
      <alignment vertical="center" shrinkToFit="1"/>
    </xf>
    <xf numFmtId="195" fontId="0" fillId="0" borderId="0" xfId="0" applyNumberFormat="1" applyFill="1">
      <alignment vertical="center"/>
    </xf>
    <xf numFmtId="0" fontId="38" fillId="0" borderId="0" xfId="0" applyNumberFormat="1" applyFont="1" applyFill="1" applyBorder="1" applyAlignment="1">
      <alignment horizontal="left" vertical="center"/>
    </xf>
    <xf numFmtId="179" fontId="33" fillId="0" borderId="0" xfId="0" applyNumberFormat="1" applyFont="1" applyFill="1" applyBorder="1" applyAlignment="1">
      <alignment horizontal="right" vertical="center" shrinkToFit="1"/>
    </xf>
    <xf numFmtId="182" fontId="33" fillId="0" borderId="35" xfId="0" applyNumberFormat="1" applyFont="1" applyFill="1" applyBorder="1" applyAlignment="1">
      <alignment vertical="center"/>
    </xf>
    <xf numFmtId="182" fontId="33" fillId="0" borderId="44" xfId="0" applyNumberFormat="1" applyFont="1" applyFill="1" applyBorder="1" applyAlignment="1">
      <alignment vertical="center"/>
    </xf>
    <xf numFmtId="0" fontId="21" fillId="0" borderId="63" xfId="0" applyFont="1" applyFill="1" applyBorder="1" applyAlignment="1">
      <alignment horizontal="center" vertical="center"/>
    </xf>
    <xf numFmtId="178" fontId="19" fillId="0" borderId="44" xfId="0" applyNumberFormat="1" applyFont="1" applyFill="1" applyBorder="1" applyAlignment="1">
      <alignment vertical="center"/>
    </xf>
    <xf numFmtId="176" fontId="19" fillId="0" borderId="26" xfId="0" applyNumberFormat="1" applyFont="1" applyFill="1" applyBorder="1" applyAlignment="1">
      <alignment vertical="center"/>
    </xf>
    <xf numFmtId="0" fontId="30"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xf numFmtId="0" fontId="19" fillId="0" borderId="0" xfId="0" applyNumberFormat="1" applyFont="1" applyFill="1" applyBorder="1" applyAlignment="1">
      <alignment horizontal="center" vertical="center"/>
    </xf>
    <xf numFmtId="0" fontId="20" fillId="0" borderId="0" xfId="0" applyFont="1" applyFill="1" applyBorder="1" applyAlignment="1">
      <alignment vertical="center"/>
    </xf>
    <xf numFmtId="0" fontId="20" fillId="0" borderId="36" xfId="0" applyFont="1" applyFill="1" applyBorder="1" applyAlignment="1">
      <alignment vertical="center" wrapText="1"/>
    </xf>
    <xf numFmtId="0" fontId="20" fillId="0" borderId="0" xfId="0" applyFont="1" applyFill="1" applyBorder="1" applyAlignment="1">
      <alignment vertical="center" wrapText="1"/>
    </xf>
    <xf numFmtId="176" fontId="20" fillId="0" borderId="51"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62" xfId="0" applyNumberFormat="1" applyFont="1" applyFill="1" applyBorder="1" applyAlignment="1">
      <alignment vertical="center"/>
    </xf>
    <xf numFmtId="181" fontId="0" fillId="0" borderId="0" xfId="0" applyNumberFormat="1" applyFont="1" applyFill="1" applyBorder="1" applyAlignment="1">
      <alignment vertical="center"/>
    </xf>
    <xf numFmtId="176" fontId="21" fillId="0" borderId="51" xfId="0" applyNumberFormat="1" applyFont="1" applyFill="1" applyBorder="1" applyAlignment="1">
      <alignment vertical="center"/>
    </xf>
    <xf numFmtId="176" fontId="21" fillId="0" borderId="0" xfId="0" applyNumberFormat="1" applyFont="1" applyFill="1" applyBorder="1" applyAlignment="1">
      <alignment vertical="center"/>
    </xf>
    <xf numFmtId="176" fontId="21" fillId="0" borderId="62" xfId="0" applyNumberFormat="1" applyFont="1" applyFill="1" applyBorder="1" applyAlignment="1">
      <alignment vertical="center"/>
    </xf>
    <xf numFmtId="0" fontId="0" fillId="0" borderId="36" xfId="0" applyFill="1" applyBorder="1" applyAlignment="1">
      <alignment horizontal="distributed" vertical="center"/>
    </xf>
    <xf numFmtId="0" fontId="0" fillId="0" borderId="18" xfId="0" applyFill="1" applyBorder="1" applyAlignment="1">
      <alignment horizontal="distributed" vertical="center"/>
    </xf>
    <xf numFmtId="0" fontId="0" fillId="0" borderId="43" xfId="0" applyFont="1" applyFill="1" applyBorder="1" applyAlignment="1">
      <alignment horizontal="distributed" vertical="center"/>
    </xf>
    <xf numFmtId="0" fontId="0" fillId="0" borderId="75" xfId="0" applyFont="1" applyFill="1" applyBorder="1" applyAlignment="1">
      <alignment horizontal="distributed" vertical="center"/>
    </xf>
    <xf numFmtId="0" fontId="0" fillId="0" borderId="0" xfId="0" applyFont="1" applyFill="1" applyBorder="1" applyAlignment="1">
      <alignment horizontal="right" vertical="center"/>
    </xf>
    <xf numFmtId="0" fontId="19" fillId="0" borderId="61" xfId="0" applyFont="1" applyFill="1" applyBorder="1" applyAlignment="1">
      <alignment horizontal="center" vertical="center"/>
    </xf>
    <xf numFmtId="0" fontId="19" fillId="0" borderId="7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77"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0" fillId="0" borderId="0" xfId="0" applyFont="1" applyFill="1" applyBorder="1" applyAlignment="1">
      <alignment horizontal="left" vertical="center" shrinkToFit="1"/>
    </xf>
    <xf numFmtId="0" fontId="0" fillId="0" borderId="60"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68" xfId="0" applyFill="1" applyBorder="1" applyAlignment="1">
      <alignment horizontal="left" vertical="center"/>
    </xf>
    <xf numFmtId="0" fontId="0" fillId="0" borderId="82" xfId="0" applyFont="1" applyFill="1" applyBorder="1" applyAlignment="1">
      <alignment horizontal="left" vertical="center"/>
    </xf>
    <xf numFmtId="0" fontId="0" fillId="0" borderId="92" xfId="0" applyFont="1" applyFill="1" applyBorder="1" applyAlignment="1">
      <alignment horizontal="center" vertical="center"/>
    </xf>
    <xf numFmtId="0" fontId="0" fillId="0" borderId="24" xfId="0"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19" fillId="0" borderId="84" xfId="0" applyNumberFormat="1" applyFont="1" applyFill="1" applyBorder="1" applyAlignment="1">
      <alignment vertical="center"/>
    </xf>
    <xf numFmtId="176" fontId="19" fillId="0" borderId="84" xfId="0" applyNumberFormat="1" applyFont="1" applyFill="1" applyBorder="1" applyAlignment="1">
      <alignment horizontal="center" vertical="center"/>
    </xf>
    <xf numFmtId="176" fontId="0" fillId="0" borderId="0" xfId="0" applyNumberFormat="1" applyFont="1" applyFill="1" applyBorder="1" applyAlignment="1">
      <alignment vertical="center"/>
    </xf>
    <xf numFmtId="176" fontId="0" fillId="0" borderId="26" xfId="0" applyNumberFormat="1" applyFont="1" applyFill="1" applyBorder="1" applyAlignment="1">
      <alignment vertical="center"/>
    </xf>
    <xf numFmtId="176" fontId="0" fillId="0" borderId="35" xfId="0" applyNumberFormat="1" applyFont="1" applyFill="1" applyBorder="1" applyAlignment="1">
      <alignment vertical="center"/>
    </xf>
    <xf numFmtId="176" fontId="0" fillId="0" borderId="44" xfId="0" applyNumberFormat="1" applyFont="1" applyFill="1" applyBorder="1" applyAlignment="1">
      <alignment vertical="center"/>
    </xf>
    <xf numFmtId="176" fontId="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35" xfId="0" applyNumberFormat="1" applyFont="1" applyFill="1" applyBorder="1" applyAlignment="1">
      <alignment horizontal="center" vertical="center"/>
    </xf>
    <xf numFmtId="176" fontId="19" fillId="0" borderId="90" xfId="0" applyNumberFormat="1" applyFont="1" applyFill="1" applyBorder="1" applyAlignment="1">
      <alignment vertical="center"/>
    </xf>
    <xf numFmtId="3" fontId="0" fillId="0" borderId="13" xfId="0" applyNumberFormat="1" applyFill="1" applyBorder="1" applyAlignment="1">
      <alignment horizontal="center" vertical="center"/>
    </xf>
    <xf numFmtId="0" fontId="0" fillId="0" borderId="87" xfId="0" applyFill="1" applyBorder="1">
      <alignment vertical="center"/>
    </xf>
    <xf numFmtId="176" fontId="19" fillId="0" borderId="19" xfId="0" applyNumberFormat="1" applyFont="1" applyFill="1" applyBorder="1" applyAlignment="1">
      <alignment horizontal="center" vertical="center"/>
    </xf>
    <xf numFmtId="176" fontId="19" fillId="0" borderId="42" xfId="0" applyNumberFormat="1" applyFont="1" applyFill="1" applyBorder="1" applyAlignment="1">
      <alignment horizontal="center" vertical="center"/>
    </xf>
    <xf numFmtId="176" fontId="19" fillId="0" borderId="19" xfId="0" applyNumberFormat="1" applyFont="1" applyFill="1" applyBorder="1" applyAlignment="1">
      <alignment vertical="center"/>
    </xf>
    <xf numFmtId="176" fontId="0" fillId="0" borderId="26" xfId="0" applyNumberFormat="1" applyFont="1" applyFill="1" applyBorder="1" applyAlignment="1">
      <alignment horizontal="right" vertical="center"/>
    </xf>
    <xf numFmtId="0" fontId="0" fillId="0" borderId="85" xfId="0" applyFont="1" applyFill="1" applyBorder="1" applyAlignment="1">
      <alignment horizontal="center" vertical="distributed" textRotation="255" wrapText="1"/>
    </xf>
    <xf numFmtId="0" fontId="0" fillId="0" borderId="86" xfId="0" applyFont="1" applyFill="1" applyBorder="1" applyAlignment="1">
      <alignment horizontal="center" vertical="distributed" textRotation="255" wrapText="1"/>
    </xf>
    <xf numFmtId="176" fontId="19" fillId="0" borderId="10" xfId="0" applyNumberFormat="1" applyFont="1" applyFill="1" applyBorder="1" applyAlignment="1">
      <alignment horizontal="right" vertical="center"/>
    </xf>
    <xf numFmtId="176" fontId="19" fillId="0" borderId="84" xfId="0" applyNumberFormat="1" applyFont="1" applyFill="1" applyBorder="1" applyAlignment="1">
      <alignment horizontal="right" vertical="center"/>
    </xf>
    <xf numFmtId="0" fontId="0" fillId="0" borderId="81" xfId="0" applyFont="1" applyFill="1" applyBorder="1" applyAlignment="1">
      <alignment horizontal="center" vertical="distributed" textRotation="255" wrapText="1"/>
    </xf>
    <xf numFmtId="176" fontId="19" fillId="0" borderId="10" xfId="0" applyNumberFormat="1" applyFont="1" applyFill="1" applyBorder="1" applyAlignment="1">
      <alignment vertical="center"/>
    </xf>
    <xf numFmtId="176" fontId="0" fillId="0" borderId="29" xfId="0" applyNumberFormat="1" applyFont="1" applyFill="1" applyBorder="1" applyAlignment="1">
      <alignment horizontal="right" vertical="center"/>
    </xf>
    <xf numFmtId="176" fontId="0" fillId="0" borderId="35" xfId="0" applyNumberFormat="1" applyFont="1" applyFill="1" applyBorder="1" applyAlignment="1">
      <alignment horizontal="right" vertical="center"/>
    </xf>
    <xf numFmtId="0" fontId="0" fillId="0" borderId="13" xfId="0" applyNumberFormat="1" applyFill="1" applyBorder="1" applyAlignment="1">
      <alignment horizontal="center" vertical="center"/>
    </xf>
    <xf numFmtId="0" fontId="0" fillId="0" borderId="13" xfId="0" applyNumberFormat="1" applyFont="1" applyFill="1" applyBorder="1" applyAlignment="1">
      <alignment horizontal="center" vertical="center"/>
    </xf>
    <xf numFmtId="176" fontId="19" fillId="0" borderId="19" xfId="0" applyNumberFormat="1" applyFont="1" applyFill="1" applyBorder="1" applyAlignment="1">
      <alignment horizontal="right" vertical="center"/>
    </xf>
    <xf numFmtId="0" fontId="0" fillId="0" borderId="13" xfId="0" applyNumberFormat="1" applyFill="1" applyBorder="1" applyAlignment="1">
      <alignment horizontal="center" vertical="center" shrinkToFit="1"/>
    </xf>
    <xf numFmtId="0" fontId="0" fillId="0" borderId="39" xfId="0" applyNumberFormat="1" applyFont="1" applyFill="1" applyBorder="1" applyAlignment="1">
      <alignment horizontal="center" vertical="center" shrinkToFit="1"/>
    </xf>
    <xf numFmtId="0" fontId="0" fillId="0" borderId="39" xfId="0" applyFill="1" applyBorder="1">
      <alignment vertical="center"/>
    </xf>
    <xf numFmtId="0" fontId="0" fillId="0" borderId="61" xfId="0" applyFill="1" applyBorder="1" applyAlignment="1">
      <alignment horizontal="center" vertical="center"/>
    </xf>
    <xf numFmtId="0" fontId="0" fillId="0" borderId="63" xfId="0" applyFont="1" applyFill="1" applyBorder="1" applyAlignment="1">
      <alignment horizontal="center" vertical="center"/>
    </xf>
    <xf numFmtId="0" fontId="0" fillId="0" borderId="83" xfId="0" applyFont="1" applyFill="1" applyBorder="1" applyAlignment="1">
      <alignment horizontal="center" vertical="center"/>
    </xf>
    <xf numFmtId="0" fontId="19" fillId="0" borderId="81" xfId="0" applyFont="1" applyFill="1" applyBorder="1" applyAlignment="1">
      <alignment horizontal="center" vertical="center"/>
    </xf>
    <xf numFmtId="0" fontId="19" fillId="0" borderId="82" xfId="0" applyFont="1" applyFill="1" applyBorder="1" applyAlignment="1">
      <alignment horizontal="center" vertical="center"/>
    </xf>
    <xf numFmtId="176" fontId="19" fillId="0" borderId="12" xfId="0" applyNumberFormat="1" applyFont="1" applyFill="1" applyBorder="1" applyAlignment="1">
      <alignment horizontal="right" vertical="center"/>
    </xf>
    <xf numFmtId="0" fontId="30" fillId="0" borderId="35" xfId="0" applyFont="1" applyFill="1" applyBorder="1" applyAlignment="1">
      <alignment horizontal="left" vertical="center"/>
    </xf>
    <xf numFmtId="0" fontId="0" fillId="0" borderId="60" xfId="0" applyNumberFormat="1" applyFont="1" applyFill="1" applyBorder="1" applyAlignment="1">
      <alignment horizontal="center" vertical="center"/>
    </xf>
    <xf numFmtId="0" fontId="0" fillId="0" borderId="80" xfId="0" applyNumberFormat="1" applyFont="1" applyFill="1" applyBorder="1" applyAlignment="1">
      <alignment horizontal="center" vertical="center"/>
    </xf>
    <xf numFmtId="0" fontId="0" fillId="0" borderId="93"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48" xfId="0" applyNumberFormat="1" applyFill="1" applyBorder="1" applyAlignment="1">
      <alignment horizontal="center" vertical="center"/>
    </xf>
    <xf numFmtId="0" fontId="0" fillId="0" borderId="48" xfId="0" applyNumberFormat="1" applyFont="1" applyFill="1" applyBorder="1" applyAlignment="1">
      <alignment horizontal="center" vertical="center"/>
    </xf>
    <xf numFmtId="10" fontId="0" fillId="0" borderId="35" xfId="0" applyNumberFormat="1" applyFont="1" applyFill="1" applyBorder="1" applyAlignment="1">
      <alignment horizontal="right" vertical="center"/>
    </xf>
    <xf numFmtId="10"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178" fontId="19" fillId="0" borderId="19" xfId="0" applyNumberFormat="1" applyFont="1" applyFill="1" applyBorder="1" applyAlignment="1">
      <alignment horizontal="right" vertical="center"/>
    </xf>
    <xf numFmtId="0" fontId="0" fillId="0" borderId="74"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4" xfId="0" applyFont="1" applyFill="1" applyBorder="1" applyAlignment="1">
      <alignment horizontal="center" vertical="center"/>
    </xf>
    <xf numFmtId="0" fontId="19" fillId="0" borderId="68" xfId="0" applyFont="1" applyFill="1" applyBorder="1" applyAlignment="1">
      <alignment horizontal="center" vertical="center"/>
    </xf>
    <xf numFmtId="9" fontId="19" fillId="0" borderId="19" xfId="0" applyNumberFormat="1" applyFont="1" applyFill="1" applyBorder="1" applyAlignment="1">
      <alignment horizontal="right" vertical="center"/>
    </xf>
    <xf numFmtId="0" fontId="0" fillId="0" borderId="47" xfId="0" applyFill="1" applyBorder="1">
      <alignment vertical="center"/>
    </xf>
    <xf numFmtId="178" fontId="19" fillId="0" borderId="35" xfId="0" applyNumberFormat="1" applyFont="1" applyFill="1" applyBorder="1" applyAlignment="1">
      <alignment horizontal="right" vertical="center"/>
    </xf>
    <xf numFmtId="178" fontId="19" fillId="0" borderId="0" xfId="0" applyNumberFormat="1" applyFont="1" applyFill="1" applyBorder="1" applyAlignment="1">
      <alignment horizontal="right" vertical="center"/>
    </xf>
    <xf numFmtId="0" fontId="0" fillId="0" borderId="35" xfId="0" applyFont="1" applyFill="1" applyBorder="1" applyAlignment="1">
      <alignment horizontal="right" vertical="center"/>
    </xf>
    <xf numFmtId="0" fontId="0" fillId="0" borderId="47" xfId="0" applyNumberFormat="1" applyFont="1" applyFill="1" applyBorder="1" applyAlignment="1">
      <alignment horizontal="center" vertical="center"/>
    </xf>
    <xf numFmtId="0" fontId="0" fillId="0" borderId="88" xfId="0" applyNumberFormat="1" applyFont="1" applyFill="1" applyBorder="1" applyAlignment="1">
      <alignment horizontal="center" vertical="center"/>
    </xf>
    <xf numFmtId="0" fontId="0" fillId="0" borderId="89" xfId="0" applyFill="1" applyBorder="1">
      <alignment vertical="center"/>
    </xf>
    <xf numFmtId="0" fontId="19" fillId="0" borderId="0" xfId="0" applyFont="1" applyFill="1" applyBorder="1" applyAlignment="1">
      <alignment vertical="center"/>
    </xf>
    <xf numFmtId="0" fontId="34" fillId="0" borderId="0" xfId="0" applyFont="1" applyFill="1" applyBorder="1" applyAlignment="1">
      <alignment vertical="center" wrapText="1"/>
    </xf>
    <xf numFmtId="0" fontId="0" fillId="0" borderId="59" xfId="0" applyFill="1" applyBorder="1" applyAlignment="1">
      <alignment horizontal="center" vertical="center"/>
    </xf>
    <xf numFmtId="177" fontId="0" fillId="0" borderId="59" xfId="41" applyFont="1" applyFill="1" applyBorder="1" applyAlignment="1" applyProtection="1">
      <alignment horizontal="center" vertical="center"/>
    </xf>
    <xf numFmtId="0" fontId="30" fillId="0" borderId="92" xfId="0" applyFont="1" applyFill="1" applyBorder="1" applyAlignment="1">
      <alignment horizontal="center" vertical="center"/>
    </xf>
    <xf numFmtId="0" fontId="30" fillId="0" borderId="24" xfId="0" applyFont="1" applyFill="1" applyBorder="1" applyAlignment="1">
      <alignment horizontal="center" vertical="center"/>
    </xf>
    <xf numFmtId="176" fontId="34" fillId="0" borderId="21" xfId="0" applyNumberFormat="1" applyFont="1" applyFill="1" applyBorder="1" applyAlignment="1">
      <alignment vertical="center" shrinkToFit="1"/>
    </xf>
    <xf numFmtId="0" fontId="34" fillId="0" borderId="92"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60" xfId="0" applyFont="1" applyFill="1" applyBorder="1" applyAlignment="1">
      <alignment horizontal="center" vertical="center"/>
    </xf>
    <xf numFmtId="0" fontId="34" fillId="0" borderId="93" xfId="0" applyFont="1" applyFill="1" applyBorder="1" applyAlignment="1">
      <alignment horizontal="center" vertical="center"/>
    </xf>
    <xf numFmtId="0" fontId="34" fillId="0" borderId="77" xfId="0" applyFont="1" applyFill="1" applyBorder="1" applyAlignment="1">
      <alignment horizontal="distributed" vertical="center"/>
    </xf>
    <xf numFmtId="176" fontId="36" fillId="0" borderId="11" xfId="28" applyNumberFormat="1" applyFont="1" applyFill="1" applyBorder="1" applyAlignment="1" applyProtection="1">
      <alignment horizontal="right" vertical="center" shrinkToFit="1"/>
      <protection locked="0"/>
    </xf>
    <xf numFmtId="176" fontId="34" fillId="0" borderId="0" xfId="0" applyNumberFormat="1" applyFont="1" applyFill="1" applyBorder="1" applyAlignment="1">
      <alignment vertical="center" shrinkToFit="1"/>
    </xf>
    <xf numFmtId="176" fontId="34" fillId="0" borderId="15" xfId="0" applyNumberFormat="1" applyFont="1" applyFill="1" applyBorder="1" applyAlignment="1">
      <alignment horizontal="right" vertical="center" shrinkToFit="1"/>
    </xf>
    <xf numFmtId="176" fontId="34" fillId="0" borderId="17" xfId="0" applyNumberFormat="1" applyFont="1" applyFill="1" applyBorder="1" applyAlignment="1">
      <alignment horizontal="right" vertical="center" shrinkToFit="1"/>
    </xf>
    <xf numFmtId="0" fontId="34" fillId="0" borderId="59" xfId="0" applyFont="1" applyFill="1" applyBorder="1" applyAlignment="1">
      <alignment horizontal="center" vertical="center"/>
    </xf>
    <xf numFmtId="0" fontId="34" fillId="0" borderId="79" xfId="0" applyFont="1" applyFill="1" applyBorder="1" applyAlignment="1">
      <alignment horizontal="distributed" vertical="center"/>
    </xf>
    <xf numFmtId="176" fontId="36" fillId="0" borderId="20" xfId="28" applyNumberFormat="1" applyFont="1" applyFill="1" applyBorder="1" applyAlignment="1" applyProtection="1">
      <alignment horizontal="right" vertical="center" shrinkToFit="1"/>
      <protection locked="0"/>
    </xf>
    <xf numFmtId="10" fontId="34" fillId="0" borderId="15" xfId="0" applyNumberFormat="1" applyFont="1" applyFill="1" applyBorder="1" applyAlignment="1">
      <alignment horizontal="right" vertical="center" shrinkToFit="1"/>
    </xf>
    <xf numFmtId="176" fontId="34" fillId="0" borderId="11" xfId="0" applyNumberFormat="1" applyFont="1" applyFill="1" applyBorder="1" applyAlignment="1">
      <alignment horizontal="right" vertical="center" shrinkToFit="1"/>
    </xf>
    <xf numFmtId="179" fontId="34" fillId="0" borderId="11" xfId="0" applyNumberFormat="1" applyFont="1" applyFill="1" applyBorder="1" applyAlignment="1">
      <alignment horizontal="right" vertical="center" shrinkToFit="1"/>
    </xf>
    <xf numFmtId="176" fontId="36" fillId="0" borderId="0" xfId="28" applyNumberFormat="1" applyFont="1" applyFill="1" applyBorder="1" applyAlignment="1" applyProtection="1">
      <alignment vertical="center" shrinkToFit="1"/>
      <protection locked="0"/>
    </xf>
    <xf numFmtId="179" fontId="34" fillId="0" borderId="11" xfId="0" applyNumberFormat="1" applyFont="1" applyFill="1" applyBorder="1" applyAlignment="1">
      <alignment horizontal="right" vertical="center"/>
    </xf>
    <xf numFmtId="179" fontId="34" fillId="0" borderId="0" xfId="0" applyNumberFormat="1" applyFont="1" applyFill="1" applyBorder="1" applyAlignment="1">
      <alignment horizontal="right" vertical="center"/>
    </xf>
    <xf numFmtId="179" fontId="34" fillId="0" borderId="0" xfId="0" applyNumberFormat="1" applyFont="1" applyFill="1" applyBorder="1" applyAlignment="1">
      <alignment vertical="center"/>
    </xf>
    <xf numFmtId="179" fontId="34" fillId="0" borderId="0" xfId="0" applyNumberFormat="1" applyFont="1" applyFill="1" applyBorder="1" applyAlignment="1">
      <alignment horizontal="right" vertical="center" shrinkToFit="1"/>
    </xf>
    <xf numFmtId="0" fontId="34" fillId="0" borderId="77" xfId="0" applyFont="1" applyFill="1" applyBorder="1" applyAlignment="1">
      <alignment horizontal="center" vertical="center"/>
    </xf>
    <xf numFmtId="179" fontId="34" fillId="0" borderId="12" xfId="0" applyNumberFormat="1" applyFont="1" applyFill="1" applyBorder="1" applyAlignment="1">
      <alignment horizontal="right" vertical="center" shrinkToFit="1"/>
    </xf>
    <xf numFmtId="179" fontId="34" fillId="0" borderId="19" xfId="0" applyNumberFormat="1" applyFont="1" applyFill="1" applyBorder="1" applyAlignment="1">
      <alignment horizontal="right" vertical="center" shrinkToFit="1"/>
    </xf>
    <xf numFmtId="179" fontId="34" fillId="0" borderId="0" xfId="0" applyNumberFormat="1" applyFont="1" applyFill="1" applyBorder="1" applyAlignment="1">
      <alignment vertical="center" shrinkToFit="1"/>
    </xf>
    <xf numFmtId="0" fontId="35" fillId="0" borderId="77" xfId="0" applyFont="1" applyFill="1" applyBorder="1" applyAlignment="1">
      <alignment horizontal="center" vertical="center"/>
    </xf>
    <xf numFmtId="179" fontId="33" fillId="0" borderId="11" xfId="0" applyNumberFormat="1" applyFont="1" applyFill="1" applyBorder="1" applyAlignment="1">
      <alignment horizontal="right" vertical="center" shrinkToFit="1"/>
    </xf>
    <xf numFmtId="179" fontId="33" fillId="0" borderId="0" xfId="0" applyNumberFormat="1" applyFont="1" applyFill="1" applyBorder="1" applyAlignment="1">
      <alignment vertical="center" shrinkToFit="1"/>
    </xf>
    <xf numFmtId="10" fontId="33" fillId="0" borderId="15" xfId="0" applyNumberFormat="1" applyFont="1" applyFill="1" applyBorder="1" applyAlignment="1">
      <alignment horizontal="right" vertical="center" shrinkToFit="1"/>
    </xf>
    <xf numFmtId="0" fontId="35" fillId="0" borderId="0" xfId="0" applyFont="1" applyFill="1" applyBorder="1" applyAlignment="1">
      <alignment vertical="center"/>
    </xf>
    <xf numFmtId="0" fontId="34" fillId="0" borderId="94" xfId="0" applyFont="1" applyFill="1" applyBorder="1" applyAlignment="1">
      <alignment horizontal="center" vertical="center"/>
    </xf>
    <xf numFmtId="0" fontId="34" fillId="0" borderId="91" xfId="0" applyFont="1" applyFill="1" applyBorder="1" applyAlignment="1">
      <alignment horizontal="center" vertical="center"/>
    </xf>
    <xf numFmtId="0" fontId="34" fillId="0" borderId="96" xfId="0" applyFont="1" applyFill="1" applyBorder="1" applyAlignment="1">
      <alignment horizontal="center" vertical="center"/>
    </xf>
    <xf numFmtId="0" fontId="34" fillId="0" borderId="97" xfId="0" applyFont="1" applyFill="1" applyBorder="1" applyAlignment="1">
      <alignment horizontal="center" vertical="center"/>
    </xf>
    <xf numFmtId="0" fontId="34" fillId="0" borderId="98" xfId="0" applyFont="1" applyFill="1" applyBorder="1" applyAlignment="1">
      <alignment horizontal="center" vertical="center"/>
    </xf>
    <xf numFmtId="178" fontId="19" fillId="0" borderId="29" xfId="0" applyNumberFormat="1" applyFont="1" applyFill="1" applyBorder="1" applyAlignment="1">
      <alignment vertical="center"/>
    </xf>
    <xf numFmtId="178" fontId="19" fillId="0" borderId="35" xfId="0" applyNumberFormat="1" applyFont="1" applyFill="1" applyBorder="1" applyAlignment="1">
      <alignment vertical="center"/>
    </xf>
    <xf numFmtId="178" fontId="0" fillId="0" borderId="0" xfId="0" applyNumberFormat="1" applyFont="1" applyFill="1" applyBorder="1" applyAlignment="1">
      <alignment vertical="center"/>
    </xf>
    <xf numFmtId="178" fontId="0" fillId="0" borderId="11" xfId="0" applyNumberFormat="1" applyFont="1" applyFill="1" applyBorder="1" applyAlignment="1">
      <alignment vertical="center"/>
    </xf>
    <xf numFmtId="178" fontId="0" fillId="0" borderId="12" xfId="0" applyNumberFormat="1" applyFill="1" applyBorder="1" applyAlignment="1">
      <alignment vertical="center"/>
    </xf>
    <xf numFmtId="178" fontId="0" fillId="0" borderId="19" xfId="0" applyNumberFormat="1" applyFill="1" applyBorder="1" applyAlignment="1">
      <alignment vertical="center"/>
    </xf>
    <xf numFmtId="178" fontId="0" fillId="0" borderId="0" xfId="0" applyNumberFormat="1" applyFill="1" applyBorder="1" applyAlignment="1">
      <alignment vertical="center"/>
    </xf>
    <xf numFmtId="178" fontId="0" fillId="0" borderId="11" xfId="0" applyNumberFormat="1" applyFill="1" applyBorder="1" applyAlignment="1">
      <alignment vertical="center"/>
    </xf>
    <xf numFmtId="179" fontId="19" fillId="0" borderId="20" xfId="0" applyNumberFormat="1" applyFont="1" applyFill="1" applyBorder="1" applyAlignment="1">
      <alignment vertical="center"/>
    </xf>
    <xf numFmtId="179" fontId="19" fillId="0" borderId="21" xfId="0" applyNumberFormat="1" applyFont="1" applyFill="1" applyBorder="1" applyAlignment="1">
      <alignment vertical="center"/>
    </xf>
    <xf numFmtId="179" fontId="19" fillId="0" borderId="17" xfId="0" applyNumberFormat="1" applyFont="1" applyFill="1" applyBorder="1" applyAlignment="1">
      <alignment vertical="center"/>
    </xf>
    <xf numFmtId="0" fontId="0" fillId="0" borderId="99" xfId="0" applyFont="1" applyFill="1" applyBorder="1" applyAlignment="1">
      <alignment horizontal="center" vertical="center"/>
    </xf>
    <xf numFmtId="179" fontId="0" fillId="0" borderId="11"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15" xfId="0" applyNumberFormat="1" applyFont="1" applyFill="1" applyBorder="1" applyAlignment="1">
      <alignment vertical="center"/>
    </xf>
    <xf numFmtId="0" fontId="19" fillId="0" borderId="73" xfId="0" applyFont="1" applyFill="1" applyBorder="1" applyAlignment="1">
      <alignment horizontal="center" vertical="center"/>
    </xf>
    <xf numFmtId="0" fontId="19" fillId="0" borderId="78"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1" xfId="0" applyFont="1" applyFill="1" applyBorder="1" applyAlignment="1">
      <alignment horizontal="center" vertical="center" wrapText="1"/>
    </xf>
    <xf numFmtId="187" fontId="0" fillId="0" borderId="11" xfId="0" applyNumberFormat="1" applyFont="1" applyFill="1" applyBorder="1" applyAlignment="1">
      <alignment horizontal="right" vertical="center"/>
    </xf>
    <xf numFmtId="189" fontId="19" fillId="0" borderId="21" xfId="0" applyNumberFormat="1" applyFont="1" applyFill="1" applyBorder="1" applyAlignment="1">
      <alignment vertical="center"/>
    </xf>
    <xf numFmtId="187" fontId="0" fillId="0" borderId="2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5" xfId="0" applyNumberFormat="1" applyFont="1" applyFill="1" applyBorder="1" applyAlignment="1">
      <alignment vertical="center"/>
    </xf>
    <xf numFmtId="0" fontId="0" fillId="0" borderId="56" xfId="0" applyFont="1" applyFill="1" applyBorder="1" applyAlignment="1">
      <alignment horizontal="right" vertical="center"/>
    </xf>
    <xf numFmtId="189" fontId="19" fillId="0" borderId="17" xfId="0" applyNumberFormat="1" applyFont="1" applyFill="1" applyBorder="1" applyAlignment="1">
      <alignment vertical="center"/>
    </xf>
    <xf numFmtId="189" fontId="0" fillId="0" borderId="15" xfId="0" applyNumberFormat="1" applyFill="1" applyBorder="1" applyAlignment="1">
      <alignment vertical="center"/>
    </xf>
    <xf numFmtId="0" fontId="0" fillId="0" borderId="16" xfId="0" applyFont="1" applyFill="1" applyBorder="1" applyAlignment="1">
      <alignment horizontal="center" vertical="center"/>
    </xf>
    <xf numFmtId="189" fontId="0" fillId="0" borderId="0" xfId="0" applyNumberFormat="1" applyFill="1" applyBorder="1" applyAlignment="1">
      <alignment vertical="center"/>
    </xf>
    <xf numFmtId="189" fontId="0" fillId="0" borderId="11" xfId="0" applyNumberFormat="1" applyFont="1" applyFill="1" applyBorder="1" applyAlignment="1">
      <alignment vertical="center"/>
    </xf>
    <xf numFmtId="0" fontId="0" fillId="0" borderId="58"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xf>
    <xf numFmtId="0" fontId="0" fillId="0" borderId="0" xfId="0" applyFont="1" applyAlignment="1">
      <alignment horizontal="left" vertical="center"/>
    </xf>
    <xf numFmtId="0" fontId="0" fillId="0" borderId="35" xfId="0" applyBorder="1" applyAlignment="1">
      <alignment horizontal="left" vertical="center"/>
    </xf>
    <xf numFmtId="0" fontId="0" fillId="0" borderId="70" xfId="0" applyFont="1" applyBorder="1" applyAlignment="1">
      <alignment horizontal="center" vertical="center"/>
    </xf>
    <xf numFmtId="0" fontId="0" fillId="0" borderId="60" xfId="0" applyBorder="1" applyAlignment="1">
      <alignment horizontal="center" vertical="center"/>
    </xf>
    <xf numFmtId="0" fontId="0" fillId="0" borderId="93" xfId="0" applyFont="1" applyBorder="1" applyAlignment="1">
      <alignment horizontal="center" vertical="center"/>
    </xf>
    <xf numFmtId="0" fontId="0" fillId="0" borderId="59" xfId="0" applyFont="1" applyBorder="1" applyAlignment="1">
      <alignment horizontal="center" vertical="center"/>
    </xf>
    <xf numFmtId="0" fontId="0" fillId="0" borderId="16" xfId="0" applyFont="1" applyBorder="1" applyAlignment="1">
      <alignment horizontal="center" vertical="center"/>
    </xf>
    <xf numFmtId="0" fontId="0" fillId="0" borderId="59"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176" fontId="0" fillId="0" borderId="12" xfId="0" applyNumberFormat="1" applyFont="1" applyFill="1" applyBorder="1" applyAlignment="1">
      <alignment horizontal="right" vertical="center"/>
    </xf>
    <xf numFmtId="176" fontId="19" fillId="0" borderId="11" xfId="0" applyNumberFormat="1" applyFont="1" applyFill="1" applyBorder="1" applyAlignment="1">
      <alignment horizontal="right" vertical="center"/>
    </xf>
    <xf numFmtId="0" fontId="0" fillId="0" borderId="92" xfId="0" applyFont="1" applyBorder="1" applyAlignment="1">
      <alignment horizontal="center" vertical="center"/>
    </xf>
    <xf numFmtId="0" fontId="0" fillId="0" borderId="24" xfId="0" applyFont="1" applyBorder="1" applyAlignment="1">
      <alignment horizontal="center" vertical="center"/>
    </xf>
    <xf numFmtId="0" fontId="0" fillId="0" borderId="58"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Border="1" applyAlignment="1">
      <alignment horizontal="right" vertical="center"/>
    </xf>
    <xf numFmtId="0" fontId="0" fillId="0" borderId="36" xfId="0" applyFont="1" applyBorder="1" applyAlignment="1">
      <alignment horizontal="distributed" vertical="center"/>
    </xf>
    <xf numFmtId="0" fontId="0" fillId="0" borderId="0" xfId="0" applyFont="1" applyBorder="1" applyAlignment="1">
      <alignment horizontal="distributed" vertical="center"/>
    </xf>
    <xf numFmtId="0" fontId="0" fillId="0" borderId="43" xfId="0" applyFont="1" applyBorder="1" applyAlignment="1">
      <alignment horizontal="distributed" vertical="center"/>
    </xf>
    <xf numFmtId="0" fontId="0" fillId="0" borderId="35" xfId="0" applyFont="1" applyBorder="1" applyAlignment="1">
      <alignment horizontal="distributed" vertical="center"/>
    </xf>
    <xf numFmtId="0" fontId="19" fillId="0" borderId="73" xfId="0" applyFont="1" applyBorder="1" applyAlignment="1">
      <alignment horizontal="distributed" vertical="center"/>
    </xf>
    <xf numFmtId="0" fontId="19" fillId="0" borderId="74" xfId="0" applyFont="1" applyBorder="1" applyAlignment="1">
      <alignment horizontal="distributed" vertical="center"/>
    </xf>
    <xf numFmtId="0" fontId="0" fillId="0" borderId="69" xfId="0" applyFont="1" applyBorder="1" applyAlignment="1">
      <alignment horizontal="distributed" vertical="center"/>
    </xf>
    <xf numFmtId="0" fontId="0" fillId="0" borderId="33" xfId="0" applyBorder="1" applyAlignment="1">
      <alignment horizontal="center" vertical="center"/>
    </xf>
    <xf numFmtId="0" fontId="0" fillId="0" borderId="33" xfId="0" applyFont="1" applyBorder="1" applyAlignment="1">
      <alignment horizontal="center" vertical="center"/>
    </xf>
    <xf numFmtId="0" fontId="0" fillId="0" borderId="95" xfId="0" applyFont="1" applyBorder="1" applyAlignment="1">
      <alignment horizontal="center" vertical="center"/>
    </xf>
    <xf numFmtId="0" fontId="0" fillId="0" borderId="36"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wrapText="1"/>
    </xf>
    <xf numFmtId="0" fontId="24" fillId="0" borderId="16" xfId="0" applyFont="1" applyBorder="1" applyAlignment="1">
      <alignment horizontal="center" vertical="center" shrinkToFit="1"/>
    </xf>
    <xf numFmtId="41" fontId="0" fillId="0" borderId="0" xfId="0" applyNumberFormat="1" applyFont="1" applyBorder="1" applyAlignment="1">
      <alignment horizontal="center" vertical="center"/>
    </xf>
    <xf numFmtId="41" fontId="0" fillId="0" borderId="35" xfId="0" applyNumberFormat="1" applyFont="1" applyBorder="1" applyAlignment="1">
      <alignment horizontal="center" vertical="center"/>
    </xf>
    <xf numFmtId="0" fontId="0" fillId="0" borderId="88" xfId="0" applyFont="1" applyBorder="1" applyAlignment="1">
      <alignment horizontal="center" vertical="center"/>
    </xf>
    <xf numFmtId="0" fontId="0" fillId="0" borderId="71" xfId="0" applyFont="1" applyBorder="1" applyAlignment="1">
      <alignment horizontal="center" vertical="center"/>
    </xf>
    <xf numFmtId="176" fontId="0" fillId="0" borderId="26" xfId="0" applyNumberFormat="1" applyFont="1" applyFill="1" applyBorder="1" applyAlignment="1">
      <alignment horizontal="center" vertical="center"/>
    </xf>
    <xf numFmtId="0" fontId="24" fillId="0" borderId="58" xfId="0" applyFont="1" applyBorder="1" applyAlignment="1">
      <alignment horizontal="center" vertical="center" shrinkToFit="1"/>
    </xf>
    <xf numFmtId="0" fontId="24" fillId="0" borderId="25" xfId="0" applyFont="1" applyBorder="1" applyAlignment="1">
      <alignment horizontal="center" vertical="center" shrinkToFit="1"/>
    </xf>
    <xf numFmtId="176" fontId="0" fillId="0" borderId="44" xfId="0" applyNumberFormat="1" applyFont="1" applyFill="1" applyBorder="1" applyAlignment="1">
      <alignment horizontal="center" vertical="center"/>
    </xf>
    <xf numFmtId="176" fontId="29" fillId="0" borderId="0" xfId="0" applyNumberFormat="1" applyFont="1" applyFill="1" applyBorder="1" applyAlignment="1">
      <alignment horizontal="center" vertical="center"/>
    </xf>
    <xf numFmtId="176" fontId="29" fillId="0" borderId="11" xfId="0" applyNumberFormat="1" applyFont="1" applyFill="1" applyBorder="1" applyAlignment="1">
      <alignment horizontal="center" vertical="center"/>
    </xf>
    <xf numFmtId="41" fontId="29" fillId="0" borderId="0" xfId="0" applyNumberFormat="1" applyFont="1" applyBorder="1" applyAlignment="1">
      <alignment horizontal="center" vertical="center"/>
    </xf>
    <xf numFmtId="41" fontId="29" fillId="0" borderId="35" xfId="0" applyNumberFormat="1" applyFont="1" applyBorder="1" applyAlignment="1">
      <alignment horizontal="center" vertical="center"/>
    </xf>
    <xf numFmtId="0" fontId="0" fillId="0" borderId="100" xfId="0" applyFont="1" applyBorder="1" applyAlignment="1">
      <alignment horizontal="distributed" vertical="center"/>
    </xf>
    <xf numFmtId="192" fontId="29" fillId="0" borderId="0" xfId="0" applyNumberFormat="1" applyFont="1" applyBorder="1" applyAlignment="1">
      <alignment horizontal="center" vertical="center"/>
    </xf>
    <xf numFmtId="192" fontId="0" fillId="0" borderId="0" xfId="0" applyNumberFormat="1" applyFont="1" applyBorder="1" applyAlignment="1">
      <alignment horizontal="center" vertical="center"/>
    </xf>
    <xf numFmtId="41" fontId="0" fillId="0" borderId="26" xfId="0" applyNumberFormat="1" applyFont="1" applyBorder="1" applyAlignment="1">
      <alignment horizontal="center" vertical="center"/>
    </xf>
    <xf numFmtId="192" fontId="0" fillId="0" borderId="26" xfId="0" applyNumberFormat="1" applyFont="1" applyBorder="1" applyAlignment="1">
      <alignment horizontal="center" vertical="center"/>
    </xf>
    <xf numFmtId="0" fontId="0" fillId="0" borderId="76" xfId="0" applyFont="1" applyFill="1" applyBorder="1" applyAlignment="1">
      <alignment horizontal="center" vertical="center"/>
    </xf>
    <xf numFmtId="176" fontId="19" fillId="0" borderId="0" xfId="0" applyNumberFormat="1" applyFont="1" applyFill="1" applyBorder="1" applyAlignment="1">
      <alignment horizontal="center" vertical="center"/>
    </xf>
    <xf numFmtId="176" fontId="19" fillId="0" borderId="26" xfId="0" applyNumberFormat="1" applyFont="1" applyFill="1" applyBorder="1" applyAlignment="1">
      <alignment horizontal="center" vertical="center"/>
    </xf>
    <xf numFmtId="0" fontId="0" fillId="0" borderId="101" xfId="0" applyBorder="1" applyAlignment="1">
      <alignment horizontal="center" vertical="center"/>
    </xf>
    <xf numFmtId="0" fontId="0" fillId="0" borderId="32" xfId="0" applyFont="1" applyFill="1" applyBorder="1" applyAlignment="1">
      <alignment horizontal="center" vertical="center"/>
    </xf>
    <xf numFmtId="0" fontId="0" fillId="0" borderId="102" xfId="0" applyFont="1" applyFill="1" applyBorder="1" applyAlignment="1">
      <alignment horizontal="center" vertical="center"/>
    </xf>
    <xf numFmtId="41" fontId="0" fillId="0" borderId="103" xfId="0" applyNumberFormat="1" applyFont="1" applyBorder="1" applyAlignment="1">
      <alignment horizontal="center" vertical="center"/>
    </xf>
    <xf numFmtId="0" fontId="0" fillId="0" borderId="0" xfId="0" applyFont="1" applyBorder="1" applyAlignment="1">
      <alignment horizontal="left" vertical="center"/>
    </xf>
    <xf numFmtId="0" fontId="0" fillId="0" borderId="59" xfId="0" applyFont="1" applyFill="1" applyBorder="1" applyAlignment="1">
      <alignment horizontal="center" vertical="center" wrapText="1"/>
    </xf>
    <xf numFmtId="0" fontId="0" fillId="0" borderId="91"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9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5" xfId="0" applyFont="1" applyFill="1" applyBorder="1" applyAlignment="1">
      <alignment horizontal="center" vertical="center"/>
    </xf>
    <xf numFmtId="0" fontId="0" fillId="0" borderId="76" xfId="0" applyFill="1" applyBorder="1" applyAlignment="1">
      <alignment horizontal="center" vertical="center"/>
    </xf>
    <xf numFmtId="0" fontId="0" fillId="0" borderId="23" xfId="0" applyBorder="1" applyAlignment="1">
      <alignment horizontal="center" vertical="center"/>
    </xf>
    <xf numFmtId="0" fontId="0" fillId="0" borderId="23" xfId="0" applyFont="1" applyBorder="1" applyAlignment="1">
      <alignment horizontal="center" vertical="center"/>
    </xf>
    <xf numFmtId="0" fontId="0" fillId="0" borderId="36" xfId="0" applyBorder="1" applyAlignment="1">
      <alignment horizontal="center" vertical="center"/>
    </xf>
    <xf numFmtId="176" fontId="19" fillId="0" borderId="11" xfId="0" applyNumberFormat="1" applyFont="1" applyFill="1" applyBorder="1" applyAlignment="1">
      <alignment horizontal="center" vertical="center"/>
    </xf>
    <xf numFmtId="0" fontId="34" fillId="0" borderId="0" xfId="0" applyFont="1" applyBorder="1" applyAlignment="1">
      <alignment horizontal="right" vertical="center"/>
    </xf>
    <xf numFmtId="0" fontId="34" fillId="0" borderId="33" xfId="0" applyFont="1" applyFill="1" applyBorder="1" applyAlignment="1">
      <alignment horizontal="center" vertical="center"/>
    </xf>
    <xf numFmtId="0" fontId="34" fillId="0" borderId="95" xfId="0" applyFont="1" applyFill="1" applyBorder="1" applyAlignment="1">
      <alignment horizontal="center" vertical="center"/>
    </xf>
    <xf numFmtId="0" fontId="34" fillId="0" borderId="0" xfId="0" applyFont="1" applyBorder="1" applyAlignment="1">
      <alignment horizontal="center" vertical="center"/>
    </xf>
    <xf numFmtId="176" fontId="34" fillId="5" borderId="0" xfId="0" applyNumberFormat="1" applyFont="1" applyFill="1" applyBorder="1" applyAlignment="1">
      <alignment horizontal="left" vertical="center" shrinkToFit="1"/>
    </xf>
    <xf numFmtId="0" fontId="34" fillId="0" borderId="60" xfId="0" applyFont="1" applyBorder="1" applyAlignment="1">
      <alignment horizontal="justify" vertical="center"/>
    </xf>
    <xf numFmtId="0" fontId="34" fillId="0" borderId="93" xfId="0" applyFont="1" applyBorder="1" applyAlignment="1">
      <alignment horizontal="justify" vertical="center"/>
    </xf>
    <xf numFmtId="0" fontId="34" fillId="0" borderId="59" xfId="0" applyFont="1" applyFill="1" applyBorder="1" applyAlignment="1">
      <alignment horizontal="center" vertical="center" wrapText="1"/>
    </xf>
    <xf numFmtId="0" fontId="34" fillId="0" borderId="102" xfId="0" applyFont="1" applyFill="1" applyBorder="1" applyAlignment="1">
      <alignment horizontal="center" vertical="center"/>
    </xf>
    <xf numFmtId="0" fontId="34" fillId="0" borderId="104"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6" xfId="0" applyFont="1" applyFill="1" applyBorder="1" applyAlignment="1">
      <alignment horizontal="center" vertical="center" wrapText="1"/>
    </xf>
    <xf numFmtId="0" fontId="34" fillId="0" borderId="0" xfId="0" applyNumberFormat="1" applyFont="1" applyFill="1" applyBorder="1" applyAlignment="1">
      <alignment vertical="center" shrinkToFit="1"/>
    </xf>
    <xf numFmtId="0" fontId="34" fillId="0" borderId="0" xfId="0" applyFont="1" applyBorder="1" applyAlignment="1">
      <alignment vertical="center"/>
    </xf>
    <xf numFmtId="0" fontId="34" fillId="0" borderId="0" xfId="0" applyFont="1" applyBorder="1" applyAlignment="1">
      <alignment horizontal="left" vertical="center"/>
    </xf>
    <xf numFmtId="0" fontId="34" fillId="0" borderId="91" xfId="0" applyFont="1" applyFill="1" applyBorder="1" applyAlignment="1">
      <alignment horizontal="center" vertical="center" wrapText="1"/>
    </xf>
    <xf numFmtId="186" fontId="0" fillId="0" borderId="15" xfId="0" applyNumberFormat="1" applyFill="1" applyBorder="1" applyAlignment="1">
      <alignment horizontal="center" vertical="center"/>
    </xf>
    <xf numFmtId="176" fontId="0" fillId="0" borderId="15" xfId="0" applyNumberFormat="1" applyFill="1" applyBorder="1" applyAlignment="1">
      <alignment horizontal="center" vertical="center"/>
    </xf>
    <xf numFmtId="176" fontId="0" fillId="0" borderId="0" xfId="0" applyNumberFormat="1" applyFill="1" applyBorder="1" applyAlignment="1">
      <alignment horizontal="right" vertical="center"/>
    </xf>
    <xf numFmtId="186" fontId="0" fillId="0" borderId="0" xfId="0" applyNumberFormat="1" applyFill="1" applyBorder="1" applyAlignment="1">
      <alignment horizontal="center" vertical="center"/>
    </xf>
    <xf numFmtId="176" fontId="0" fillId="0" borderId="11" xfId="0" applyNumberFormat="1" applyFill="1" applyBorder="1" applyAlignment="1">
      <alignment horizontal="center" vertical="center"/>
    </xf>
    <xf numFmtId="176" fontId="0" fillId="0" borderId="0" xfId="0" applyNumberFormat="1" applyFill="1" applyBorder="1" applyAlignment="1">
      <alignment horizontal="center" vertical="center"/>
    </xf>
    <xf numFmtId="176" fontId="0" fillId="0" borderId="21" xfId="0" applyNumberFormat="1" applyFill="1" applyBorder="1" applyAlignment="1">
      <alignment horizontal="right" vertical="center"/>
    </xf>
    <xf numFmtId="176" fontId="0" fillId="0" borderId="15" xfId="0" applyNumberFormat="1" applyFill="1" applyBorder="1" applyAlignment="1">
      <alignment horizontal="right" vertical="center"/>
    </xf>
    <xf numFmtId="176" fontId="0" fillId="0" borderId="20" xfId="0" applyNumberFormat="1" applyFill="1" applyBorder="1" applyAlignment="1">
      <alignment horizontal="center" vertical="center"/>
    </xf>
    <xf numFmtId="176" fontId="0" fillId="0" borderId="21" xfId="0" applyNumberFormat="1" applyFill="1" applyBorder="1" applyAlignment="1">
      <alignment horizontal="center" vertical="center"/>
    </xf>
    <xf numFmtId="176" fontId="0" fillId="0" borderId="17" xfId="0" applyNumberFormat="1" applyFill="1" applyBorder="1" applyAlignment="1">
      <alignment horizontal="right" vertical="center"/>
    </xf>
    <xf numFmtId="187" fontId="0" fillId="0" borderId="15" xfId="0" applyNumberFormat="1" applyFill="1" applyBorder="1" applyAlignment="1">
      <alignment horizontal="center" vertical="center"/>
    </xf>
    <xf numFmtId="187" fontId="0" fillId="0" borderId="0" xfId="0" applyNumberFormat="1" applyFill="1" applyBorder="1" applyAlignment="1">
      <alignment horizontal="center" vertical="center"/>
    </xf>
    <xf numFmtId="187" fontId="0" fillId="0" borderId="0" xfId="0" applyNumberFormat="1" applyFill="1" applyBorder="1" applyAlignment="1">
      <alignment horizontal="right" vertical="center"/>
    </xf>
    <xf numFmtId="176" fontId="0" fillId="0" borderId="15" xfId="0" applyNumberFormat="1" applyFont="1" applyFill="1" applyBorder="1" applyAlignment="1">
      <alignment horizontal="center" vertical="center"/>
    </xf>
    <xf numFmtId="176" fontId="0" fillId="0" borderId="11" xfId="0" applyNumberFormat="1" applyFont="1" applyFill="1" applyBorder="1" applyAlignment="1">
      <alignment horizontal="center" vertical="center"/>
    </xf>
    <xf numFmtId="176" fontId="19" fillId="0" borderId="15" xfId="0" applyNumberFormat="1" applyFont="1" applyFill="1" applyBorder="1" applyAlignment="1">
      <alignment horizontal="center" vertical="center"/>
    </xf>
    <xf numFmtId="0" fontId="0" fillId="0" borderId="105" xfId="0" applyFont="1" applyFill="1" applyBorder="1" applyAlignment="1">
      <alignment horizontal="center" vertical="center"/>
    </xf>
    <xf numFmtId="0" fontId="19" fillId="0" borderId="68" xfId="0" applyFont="1" applyBorder="1" applyAlignment="1">
      <alignment horizontal="center" vertical="center" textRotation="255"/>
    </xf>
    <xf numFmtId="0" fontId="19" fillId="0" borderId="61" xfId="0" applyFont="1" applyBorder="1" applyAlignment="1">
      <alignment horizontal="center" vertical="center" textRotation="255"/>
    </xf>
    <xf numFmtId="0" fontId="19" fillId="0" borderId="106" xfId="0" applyFont="1" applyBorder="1" applyAlignment="1">
      <alignment horizontal="center" vertical="center" textRotation="255"/>
    </xf>
    <xf numFmtId="0" fontId="19" fillId="0" borderId="85" xfId="0" applyFont="1" applyBorder="1" applyAlignment="1">
      <alignment horizontal="center" vertical="center" textRotation="255"/>
    </xf>
    <xf numFmtId="0" fontId="19" fillId="0" borderId="86" xfId="0" applyFont="1" applyBorder="1" applyAlignment="1">
      <alignment horizontal="center" vertical="center" textRotation="255"/>
    </xf>
    <xf numFmtId="0" fontId="19" fillId="0" borderId="16" xfId="0" applyFont="1" applyBorder="1" applyAlignment="1">
      <alignment horizontal="distributed" vertical="center"/>
    </xf>
    <xf numFmtId="0" fontId="24" fillId="0" borderId="16" xfId="0" applyFont="1" applyBorder="1" applyAlignment="1">
      <alignment horizontal="distributed" vertical="center"/>
    </xf>
    <xf numFmtId="0" fontId="24" fillId="0" borderId="107" xfId="0" applyFont="1" applyBorder="1" applyAlignment="1">
      <alignment horizontal="distributed" vertical="center"/>
    </xf>
    <xf numFmtId="0" fontId="24" fillId="0" borderId="108" xfId="0" applyFont="1" applyBorder="1" applyAlignment="1">
      <alignment horizontal="distributed" vertical="center"/>
    </xf>
    <xf numFmtId="0" fontId="0" fillId="0" borderId="16" xfId="0" applyFont="1" applyBorder="1" applyAlignment="1">
      <alignment horizontal="distributed" vertical="center"/>
    </xf>
    <xf numFmtId="0" fontId="0" fillId="0" borderId="22" xfId="0" applyFont="1" applyBorder="1" applyAlignment="1">
      <alignment horizontal="distributed" vertical="center"/>
    </xf>
    <xf numFmtId="0" fontId="0" fillId="0" borderId="16" xfId="0" applyBorder="1" applyAlignment="1">
      <alignment horizontal="distributed" vertical="center"/>
    </xf>
    <xf numFmtId="0" fontId="0" fillId="0" borderId="14" xfId="0" applyFont="1" applyBorder="1" applyAlignment="1">
      <alignment horizontal="distributed" vertical="center"/>
    </xf>
    <xf numFmtId="0" fontId="0" fillId="0" borderId="14" xfId="0" applyFont="1" applyFill="1" applyBorder="1" applyAlignment="1">
      <alignment horizontal="distributed" vertical="center"/>
    </xf>
    <xf numFmtId="0" fontId="0" fillId="0" borderId="0" xfId="0" applyBorder="1" applyAlignment="1">
      <alignment horizontal="right" vertical="center"/>
    </xf>
    <xf numFmtId="0" fontId="0" fillId="0" borderId="60" xfId="0" applyFont="1" applyBorder="1" applyAlignment="1">
      <alignment horizontal="center" vertical="center"/>
    </xf>
    <xf numFmtId="0" fontId="0"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109" xfId="0" applyFont="1" applyBorder="1" applyAlignment="1">
      <alignment horizontal="center" vertical="center"/>
    </xf>
    <xf numFmtId="0" fontId="19" fillId="0" borderId="14" xfId="0" applyFont="1" applyBorder="1" applyAlignment="1">
      <alignment horizontal="distributed" vertical="center"/>
    </xf>
    <xf numFmtId="182" fontId="0" fillId="0" borderId="12" xfId="0" applyNumberFormat="1" applyFill="1" applyBorder="1" applyAlignment="1">
      <alignment vertical="center"/>
    </xf>
    <xf numFmtId="0" fontId="0" fillId="0" borderId="99" xfId="0" applyFont="1" applyFill="1" applyBorder="1" applyAlignment="1">
      <alignment horizontal="center" vertical="center" wrapText="1"/>
    </xf>
    <xf numFmtId="0" fontId="0" fillId="0" borderId="58" xfId="0" applyFont="1" applyFill="1" applyBorder="1" applyAlignment="1">
      <alignment horizontal="center" vertical="center" wrapText="1"/>
    </xf>
    <xf numFmtId="182" fontId="0" fillId="0" borderId="11" xfId="0" applyNumberFormat="1" applyFill="1" applyBorder="1" applyAlignment="1">
      <alignment vertical="center"/>
    </xf>
    <xf numFmtId="182" fontId="0" fillId="0" borderId="20" xfId="0" applyNumberFormat="1" applyFill="1" applyBorder="1" applyAlignment="1">
      <alignment vertical="center"/>
    </xf>
    <xf numFmtId="182" fontId="19" fillId="0" borderId="11" xfId="0" applyNumberFormat="1" applyFont="1" applyFill="1" applyBorder="1" applyAlignment="1">
      <alignment vertical="center"/>
    </xf>
    <xf numFmtId="0" fontId="0" fillId="0" borderId="0" xfId="0" applyFont="1" applyFill="1" applyBorder="1" applyAlignment="1">
      <alignment vertical="top" wrapText="1"/>
    </xf>
    <xf numFmtId="176" fontId="20" fillId="0" borderId="51" xfId="0" applyNumberFormat="1"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62" xfId="0" applyNumberFormat="1" applyFont="1" applyFill="1" applyBorder="1" applyAlignment="1">
      <alignment horizontal="center" vertical="center"/>
    </xf>
    <xf numFmtId="0" fontId="0" fillId="0" borderId="110" xfId="0" applyFill="1" applyBorder="1" applyAlignment="1">
      <alignment horizontal="center" vertical="center"/>
    </xf>
    <xf numFmtId="0" fontId="0" fillId="0" borderId="47" xfId="0" applyFill="1" applyBorder="1" applyAlignment="1">
      <alignment horizontal="center" vertical="center"/>
    </xf>
    <xf numFmtId="0" fontId="0" fillId="0" borderId="111" xfId="0" applyFill="1" applyBorder="1" applyAlignment="1">
      <alignment horizontal="center" vertical="center"/>
    </xf>
    <xf numFmtId="0" fontId="0" fillId="0" borderId="39" xfId="0" applyFill="1" applyBorder="1" applyAlignment="1">
      <alignment horizontal="center" vertical="center"/>
    </xf>
    <xf numFmtId="0" fontId="0" fillId="0" borderId="4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38" xfId="0" applyFill="1" applyBorder="1" applyAlignment="1">
      <alignment horizontal="right" vertical="center"/>
    </xf>
    <xf numFmtId="176" fontId="0" fillId="0" borderId="35" xfId="0" applyNumberFormat="1" applyFill="1" applyBorder="1" applyAlignment="1">
      <alignment horizontal="center" vertical="center"/>
    </xf>
    <xf numFmtId="176" fontId="20" fillId="0" borderId="114" xfId="0" applyNumberFormat="1" applyFont="1" applyFill="1" applyBorder="1" applyAlignment="1">
      <alignment horizontal="center" vertical="center"/>
    </xf>
    <xf numFmtId="176" fontId="20" fillId="0" borderId="112" xfId="0" applyNumberFormat="1" applyFont="1" applyFill="1" applyBorder="1" applyAlignment="1">
      <alignment horizontal="center" vertical="center"/>
    </xf>
    <xf numFmtId="176" fontId="20" fillId="0" borderId="113" xfId="0" applyNumberFormat="1" applyFont="1" applyFill="1" applyBorder="1" applyAlignment="1">
      <alignment horizontal="center" vertical="center"/>
    </xf>
    <xf numFmtId="0" fontId="0" fillId="0" borderId="10" xfId="0" applyFont="1" applyFill="1" applyBorder="1" applyAlignment="1">
      <alignment horizontal="center" vertical="center"/>
    </xf>
    <xf numFmtId="179"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176" fontId="21" fillId="0" borderId="51"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176" fontId="0" fillId="0" borderId="19" xfId="0" applyNumberFormat="1" applyFill="1" applyBorder="1" applyAlignment="1">
      <alignment horizontal="center" vertical="center"/>
    </xf>
    <xf numFmtId="0" fontId="0" fillId="0" borderId="2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0" fillId="0" borderId="115" xfId="0" applyFont="1" applyFill="1" applyBorder="1" applyAlignment="1">
      <alignment horizontal="center" vertical="center" wrapText="1"/>
    </xf>
    <xf numFmtId="0" fontId="20" fillId="0" borderId="116" xfId="0" applyFont="1" applyFill="1" applyBorder="1" applyAlignment="1">
      <alignment horizontal="right" vertical="center" wrapText="1"/>
    </xf>
    <xf numFmtId="0" fontId="20" fillId="0" borderId="117" xfId="0" applyFont="1" applyFill="1" applyBorder="1" applyAlignment="1">
      <alignment horizontal="right" vertical="center" wrapText="1"/>
    </xf>
    <xf numFmtId="0" fontId="20" fillId="0" borderId="117" xfId="0" applyFont="1" applyFill="1" applyBorder="1" applyAlignment="1">
      <alignment horizontal="right" vertical="center"/>
    </xf>
    <xf numFmtId="0" fontId="30" fillId="0" borderId="58" xfId="0" applyFont="1" applyFill="1" applyBorder="1" applyAlignment="1">
      <alignment horizontal="center" vertical="center" wrapText="1"/>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20" fillId="0" borderId="122" xfId="0" applyFont="1" applyFill="1" applyBorder="1" applyAlignment="1">
      <alignment horizontal="left" vertical="center" wrapText="1"/>
    </xf>
    <xf numFmtId="0" fontId="20" fillId="0" borderId="123" xfId="0" applyFont="1" applyFill="1" applyBorder="1" applyAlignment="1">
      <alignment horizontal="left" vertical="center" wrapText="1"/>
    </xf>
    <xf numFmtId="0" fontId="20" fillId="0" borderId="123" xfId="0" applyFont="1" applyFill="1" applyBorder="1" applyAlignment="1">
      <alignment horizontal="left" vertical="center"/>
    </xf>
    <xf numFmtId="0" fontId="0" fillId="0" borderId="0" xfId="0" applyFill="1" applyBorder="1" applyAlignment="1">
      <alignment horizontal="right" vertical="center"/>
    </xf>
    <xf numFmtId="0" fontId="20" fillId="0" borderId="124" xfId="0" applyFont="1" applyFill="1" applyBorder="1" applyAlignment="1">
      <alignment horizontal="center" vertical="center"/>
    </xf>
    <xf numFmtId="0" fontId="20" fillId="0" borderId="115" xfId="0" applyFont="1" applyFill="1" applyBorder="1" applyAlignment="1">
      <alignment horizontal="center" vertical="center"/>
    </xf>
    <xf numFmtId="176" fontId="21" fillId="0" borderId="62" xfId="0" applyNumberFormat="1" applyFont="1" applyFill="1" applyBorder="1" applyAlignment="1">
      <alignment horizontal="center" vertical="center"/>
    </xf>
    <xf numFmtId="0" fontId="0" fillId="0" borderId="40" xfId="0" applyFill="1" applyBorder="1" applyAlignment="1">
      <alignment horizontal="distributed" vertical="center" justifyLastLine="1"/>
    </xf>
    <xf numFmtId="0" fontId="0" fillId="0" borderId="47" xfId="0" applyFont="1" applyFill="1" applyBorder="1" applyAlignment="1">
      <alignment horizontal="distributed" vertical="center" justifyLastLine="1"/>
    </xf>
    <xf numFmtId="0" fontId="0" fillId="0" borderId="36"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41" xfId="0" applyFont="1" applyFill="1" applyBorder="1" applyAlignment="1">
      <alignment horizontal="distributed" vertical="center" justifyLastLine="1"/>
    </xf>
    <xf numFmtId="0" fontId="0" fillId="0" borderId="39" xfId="0" applyFont="1" applyFill="1" applyBorder="1" applyAlignment="1">
      <alignment horizontal="distributed" vertical="center" justifyLastLine="1"/>
    </xf>
    <xf numFmtId="0" fontId="24" fillId="0" borderId="22"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0" fillId="0" borderId="48" xfId="0"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47" xfId="0" applyFont="1" applyFill="1" applyBorder="1" applyAlignment="1">
      <alignment horizontal="center" vertical="center"/>
    </xf>
    <xf numFmtId="0" fontId="19" fillId="0" borderId="36" xfId="0" applyFont="1" applyFill="1" applyBorder="1" applyAlignment="1">
      <alignment horizontal="left" vertical="center"/>
    </xf>
    <xf numFmtId="0" fontId="19" fillId="0" borderId="18" xfId="0" applyFont="1" applyFill="1" applyBorder="1" applyAlignment="1">
      <alignment horizontal="left" vertical="center"/>
    </xf>
    <xf numFmtId="0" fontId="0" fillId="0" borderId="48" xfId="0" applyFill="1" applyBorder="1" applyAlignment="1">
      <alignment horizontal="center" vertical="center"/>
    </xf>
    <xf numFmtId="0" fontId="0" fillId="0" borderId="38" xfId="0" applyFill="1" applyBorder="1" applyAlignment="1">
      <alignment horizontal="center" vertical="center"/>
    </xf>
    <xf numFmtId="0" fontId="0" fillId="0" borderId="126" xfId="0"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33" xfId="0" applyFill="1" applyBorder="1" applyAlignment="1">
      <alignment horizontal="distributed" vertical="center" justifyLastLine="1"/>
    </xf>
    <xf numFmtId="0" fontId="0" fillId="0" borderId="32" xfId="0" applyFill="1" applyBorder="1" applyAlignment="1">
      <alignment horizontal="distributed" vertical="center" justifyLastLine="1"/>
    </xf>
    <xf numFmtId="0" fontId="0" fillId="0" borderId="125" xfId="0"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179" fontId="0" fillId="0" borderId="12" xfId="0" applyNumberFormat="1" applyFont="1" applyFill="1" applyBorder="1" applyAlignment="1">
      <alignment horizontal="right" vertical="center"/>
    </xf>
    <xf numFmtId="179" fontId="0" fillId="0" borderId="19" xfId="0" applyNumberFormat="1" applyFont="1" applyFill="1" applyBorder="1" applyAlignment="1">
      <alignment horizontal="right" vertical="center"/>
    </xf>
    <xf numFmtId="0" fontId="20" fillId="0" borderId="61" xfId="0" applyFont="1" applyFill="1" applyBorder="1" applyAlignment="1">
      <alignment horizontal="center"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49" fontId="0" fillId="0" borderId="36" xfId="0" applyNumberFormat="1" applyFill="1" applyBorder="1" applyAlignment="1">
      <alignment horizontal="center" vertical="center"/>
    </xf>
    <xf numFmtId="49" fontId="0" fillId="0" borderId="18" xfId="0" applyNumberFormat="1" applyFill="1" applyBorder="1" applyAlignment="1">
      <alignment horizontal="center" vertical="center"/>
    </xf>
    <xf numFmtId="49" fontId="19" fillId="0" borderId="36" xfId="0" applyNumberFormat="1" applyFont="1" applyFill="1" applyBorder="1" applyAlignment="1">
      <alignment horizontal="center" vertical="center"/>
    </xf>
    <xf numFmtId="49" fontId="19" fillId="0" borderId="18" xfId="0" applyNumberFormat="1" applyFont="1" applyFill="1" applyBorder="1" applyAlignment="1">
      <alignment horizontal="center" vertical="center"/>
    </xf>
    <xf numFmtId="188" fontId="0" fillId="0" borderId="11"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7" fontId="19" fillId="0" borderId="11" xfId="0" applyNumberFormat="1" applyFont="1" applyFill="1" applyBorder="1" applyAlignment="1">
      <alignment horizontal="right" vertical="center"/>
    </xf>
    <xf numFmtId="187" fontId="19" fillId="0" borderId="0" xfId="0" applyNumberFormat="1" applyFont="1" applyFill="1" applyBorder="1" applyAlignment="1">
      <alignment horizontal="right" vertical="center"/>
    </xf>
    <xf numFmtId="49" fontId="20" fillId="0" borderId="61" xfId="0" applyNumberFormat="1" applyFont="1" applyFill="1" applyBorder="1" applyAlignment="1">
      <alignment horizontal="left" vertical="center"/>
    </xf>
    <xf numFmtId="49" fontId="0" fillId="0" borderId="77" xfId="0" applyNumberFormat="1" applyFont="1" applyFill="1" applyBorder="1" applyAlignment="1">
      <alignment horizontal="left" vertical="center"/>
    </xf>
    <xf numFmtId="49" fontId="0" fillId="0" borderId="61" xfId="0" applyNumberFormat="1" applyFill="1" applyBorder="1" applyAlignment="1">
      <alignment horizontal="left" vertical="center"/>
    </xf>
    <xf numFmtId="0" fontId="30" fillId="0" borderId="25" xfId="0" applyFont="1" applyFill="1" applyBorder="1" applyAlignment="1">
      <alignment horizontal="center" vertical="center" wrapText="1"/>
    </xf>
    <xf numFmtId="0" fontId="0" fillId="0" borderId="125" xfId="0" applyFill="1" applyBorder="1" applyAlignment="1">
      <alignment horizontal="distributed" vertical="center" indent="2"/>
    </xf>
    <xf numFmtId="0" fontId="0" fillId="0" borderId="130" xfId="0" applyFont="1" applyFill="1" applyBorder="1" applyAlignment="1">
      <alignment horizontal="distributed" vertical="center" indent="2"/>
    </xf>
    <xf numFmtId="0" fontId="0" fillId="0" borderId="33" xfId="0" applyFill="1" applyBorder="1" applyAlignment="1">
      <alignment horizontal="distributed" vertical="center" indent="5"/>
    </xf>
    <xf numFmtId="0" fontId="0" fillId="0" borderId="32" xfId="0" applyFill="1" applyBorder="1" applyAlignment="1">
      <alignment horizontal="distributed" vertical="center" indent="5"/>
    </xf>
    <xf numFmtId="176" fontId="19" fillId="0" borderId="0" xfId="0" applyNumberFormat="1" applyFont="1" applyFill="1" applyBorder="1" applyAlignment="1">
      <alignment horizontal="right" vertical="center"/>
    </xf>
    <xf numFmtId="0" fontId="0" fillId="0" borderId="61" xfId="0" applyFill="1" applyBorder="1" applyAlignment="1">
      <alignment horizontal="distributed" vertical="center"/>
    </xf>
    <xf numFmtId="0" fontId="0" fillId="0" borderId="77" xfId="0" applyFont="1" applyFill="1" applyBorder="1" applyAlignment="1">
      <alignment horizontal="distributed" vertical="center"/>
    </xf>
    <xf numFmtId="176" fontId="0" fillId="0" borderId="11" xfId="0" applyNumberFormat="1" applyFill="1" applyBorder="1" applyAlignment="1">
      <alignment horizontal="right" vertical="center"/>
    </xf>
    <xf numFmtId="0" fontId="0" fillId="0" borderId="61" xfId="0" applyFont="1" applyFill="1" applyBorder="1" applyAlignment="1">
      <alignment horizontal="distributed" vertical="center"/>
    </xf>
    <xf numFmtId="0" fontId="0" fillId="0" borderId="77" xfId="0" applyFill="1" applyBorder="1" applyAlignment="1">
      <alignment horizontal="distributed" vertical="center"/>
    </xf>
    <xf numFmtId="0" fontId="19" fillId="0" borderId="36" xfId="0" applyFont="1" applyFill="1" applyBorder="1" applyAlignment="1">
      <alignment horizontal="distributed" vertical="center"/>
    </xf>
    <xf numFmtId="0" fontId="19" fillId="0" borderId="18" xfId="0" applyFont="1" applyFill="1" applyBorder="1" applyAlignment="1">
      <alignment horizontal="distributed"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ill="1" applyAlignment="1">
      <alignment horizontal="left" vertical="center"/>
    </xf>
    <xf numFmtId="0" fontId="0" fillId="0" borderId="63" xfId="0" applyFont="1" applyFill="1" applyBorder="1" applyAlignment="1">
      <alignment horizontal="distributed" vertical="center"/>
    </xf>
    <xf numFmtId="0" fontId="0" fillId="0" borderId="83" xfId="0" applyFont="1" applyFill="1" applyBorder="1" applyAlignment="1">
      <alignment horizontal="distributed" vertical="center"/>
    </xf>
    <xf numFmtId="176" fontId="0" fillId="0" borderId="29" xfId="0" applyNumberFormat="1" applyFill="1" applyBorder="1" applyAlignment="1">
      <alignment horizontal="right" vertical="center"/>
    </xf>
    <xf numFmtId="0" fontId="0" fillId="0" borderId="50" xfId="0" applyFill="1" applyBorder="1" applyAlignment="1">
      <alignment horizontal="center" vertical="center"/>
    </xf>
    <xf numFmtId="0" fontId="0" fillId="0" borderId="131" xfId="0" applyFill="1" applyBorder="1" applyAlignment="1">
      <alignment vertical="center"/>
    </xf>
    <xf numFmtId="0" fontId="0" fillId="0" borderId="132" xfId="0" applyFill="1" applyBorder="1" applyAlignment="1">
      <alignment vertical="center"/>
    </xf>
    <xf numFmtId="0" fontId="0" fillId="0" borderId="106" xfId="0" applyFill="1" applyBorder="1" applyAlignment="1">
      <alignment vertical="center"/>
    </xf>
    <xf numFmtId="0" fontId="0" fillId="0" borderId="133" xfId="0" applyFill="1" applyBorder="1" applyAlignment="1">
      <alignment vertical="center"/>
    </xf>
    <xf numFmtId="0" fontId="0" fillId="0" borderId="77" xfId="0" applyFill="1" applyBorder="1" applyAlignment="1">
      <alignment horizontal="center" vertical="center"/>
    </xf>
    <xf numFmtId="0" fontId="0" fillId="0" borderId="0" xfId="0" applyFont="1" applyFill="1" applyAlignment="1">
      <alignment horizontal="left" vertical="center"/>
    </xf>
    <xf numFmtId="0" fontId="27" fillId="0" borderId="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019693330811406"/>
          <c:y val="8.6331137428660415E-2"/>
          <c:w val="0.88060882432881382"/>
          <c:h val="0.74340701674679843"/>
        </c:manualLayout>
      </c:layout>
      <c:barChart>
        <c:barDir val="col"/>
        <c:grouping val="stacked"/>
        <c:ser>
          <c:idx val="0"/>
          <c:order val="0"/>
          <c:tx>
            <c:strRef>
              <c:f>グラフ!$K$1</c:f>
              <c:strCache>
                <c:ptCount val="1"/>
                <c:pt idx="0">
                  <c:v>第１種</c:v>
                </c:pt>
              </c:strCache>
            </c:strRef>
          </c:tx>
          <c:spPr>
            <a:noFill/>
            <a:ln w="12700">
              <a:solidFill>
                <a:srgbClr val="000000"/>
              </a:solidFill>
              <a:prstDash val="solid"/>
            </a:ln>
          </c:spPr>
          <c:cat>
            <c:numRef>
              <c:f>グラフ!$H$2:$H$7</c:f>
              <c:numCache>
                <c:formatCode>#"年"</c:formatCode>
                <c:ptCount val="6"/>
                <c:pt idx="0" formatCode="&quot;平成&quot;#&quot;年&quot;">
                  <c:v>18</c:v>
                </c:pt>
                <c:pt idx="1">
                  <c:v>19</c:v>
                </c:pt>
                <c:pt idx="2">
                  <c:v>20</c:v>
                </c:pt>
                <c:pt idx="3">
                  <c:v>21</c:v>
                </c:pt>
                <c:pt idx="4">
                  <c:v>22</c:v>
                </c:pt>
                <c:pt idx="5">
                  <c:v>23</c:v>
                </c:pt>
              </c:numCache>
            </c:numRef>
          </c:cat>
          <c:val>
            <c:numRef>
              <c:f>グラフ!$K$2:$K$5</c:f>
              <c:numCache>
                <c:formatCode>0_ </c:formatCode>
                <c:ptCount val="4"/>
                <c:pt idx="0">
                  <c:v>0</c:v>
                </c:pt>
                <c:pt idx="1">
                  <c:v>0</c:v>
                </c:pt>
                <c:pt idx="2">
                  <c:v>0</c:v>
                </c:pt>
                <c:pt idx="3">
                  <c:v>0</c:v>
                </c:pt>
              </c:numCache>
            </c:numRef>
          </c:val>
        </c:ser>
        <c:ser>
          <c:idx val="1"/>
          <c:order val="1"/>
          <c:tx>
            <c:strRef>
              <c:f>グラフ!$I$1</c:f>
              <c:strCache>
                <c:ptCount val="1"/>
                <c:pt idx="0">
                  <c:v>専業</c:v>
                </c:pt>
              </c:strCache>
            </c:strRef>
          </c:tx>
          <c:spPr>
            <a:pattFill prst="wd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numRef>
              <c:f>グラフ!$H$2:$H$7</c:f>
              <c:numCache>
                <c:formatCode>#"年"</c:formatCode>
                <c:ptCount val="6"/>
                <c:pt idx="0" formatCode="&quot;平成&quot;#&quot;年&quot;">
                  <c:v>18</c:v>
                </c:pt>
                <c:pt idx="1">
                  <c:v>19</c:v>
                </c:pt>
                <c:pt idx="2">
                  <c:v>20</c:v>
                </c:pt>
                <c:pt idx="3">
                  <c:v>21</c:v>
                </c:pt>
                <c:pt idx="4">
                  <c:v>22</c:v>
                </c:pt>
                <c:pt idx="5">
                  <c:v>23</c:v>
                </c:pt>
              </c:numCache>
            </c:numRef>
          </c:cat>
          <c:val>
            <c:numRef>
              <c:f>グラフ!$I$2:$I$7</c:f>
              <c:numCache>
                <c:formatCode>_ * #,##0_ ;_ * \-#,##0_ ;_ * \-_ ;_ @_ </c:formatCode>
                <c:ptCount val="6"/>
                <c:pt idx="0">
                  <c:v>19</c:v>
                </c:pt>
                <c:pt idx="1">
                  <c:v>19</c:v>
                </c:pt>
                <c:pt idx="2">
                  <c:v>19</c:v>
                </c:pt>
                <c:pt idx="3">
                  <c:v>19</c:v>
                </c:pt>
                <c:pt idx="4">
                  <c:v>19</c:v>
                </c:pt>
                <c:pt idx="5">
                  <c:v>58</c:v>
                </c:pt>
              </c:numCache>
            </c:numRef>
          </c:val>
        </c:ser>
        <c:ser>
          <c:idx val="2"/>
          <c:order val="2"/>
          <c:tx>
            <c:strRef>
              <c:f>グラフ!$J$1</c:f>
              <c:strCache>
                <c:ptCount val="1"/>
                <c:pt idx="0">
                  <c:v>第２種</c:v>
                </c:pt>
              </c:strCache>
            </c:strRef>
          </c:tx>
          <c:spPr>
            <a:pattFill prst="smConfetti">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numRef>
              <c:f>グラフ!$H$2:$H$7</c:f>
              <c:numCache>
                <c:formatCode>#"年"</c:formatCode>
                <c:ptCount val="6"/>
                <c:pt idx="0" formatCode="&quot;平成&quot;#&quot;年&quot;">
                  <c:v>18</c:v>
                </c:pt>
                <c:pt idx="1">
                  <c:v>19</c:v>
                </c:pt>
                <c:pt idx="2">
                  <c:v>20</c:v>
                </c:pt>
                <c:pt idx="3">
                  <c:v>21</c:v>
                </c:pt>
                <c:pt idx="4">
                  <c:v>22</c:v>
                </c:pt>
                <c:pt idx="5">
                  <c:v>23</c:v>
                </c:pt>
              </c:numCache>
            </c:numRef>
          </c:cat>
          <c:val>
            <c:numRef>
              <c:f>グラフ!$J$2:$J$7</c:f>
              <c:numCache>
                <c:formatCode>_ * #,##0_ ;_ * \-#,##0_ ;_ * \-_ ;_ @_ </c:formatCode>
                <c:ptCount val="6"/>
                <c:pt idx="0">
                  <c:v>138</c:v>
                </c:pt>
                <c:pt idx="1">
                  <c:v>135</c:v>
                </c:pt>
                <c:pt idx="2">
                  <c:v>124</c:v>
                </c:pt>
                <c:pt idx="3">
                  <c:v>123</c:v>
                </c:pt>
                <c:pt idx="4">
                  <c:v>122</c:v>
                </c:pt>
                <c:pt idx="5">
                  <c:v>53</c:v>
                </c:pt>
              </c:numCache>
            </c:numRef>
          </c:val>
        </c:ser>
        <c:gapWidth val="30"/>
        <c:overlap val="100"/>
        <c:axId val="104692352"/>
        <c:axId val="104599936"/>
      </c:barChart>
      <c:catAx>
        <c:axId val="104692352"/>
        <c:scaling>
          <c:orientation val="minMax"/>
        </c:scaling>
        <c:axPos val="b"/>
        <c:numFmt formatCode="&quot;平成&quot;#&quot;年&quot;"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599936"/>
        <c:crossesAt val="0"/>
        <c:auto val="1"/>
        <c:lblAlgn val="ctr"/>
        <c:lblOffset val="100"/>
        <c:tickLblSkip val="1"/>
        <c:tickMarkSkip val="1"/>
      </c:catAx>
      <c:valAx>
        <c:axId val="104599936"/>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戸</a:t>
                </a:r>
              </a:p>
            </c:rich>
          </c:tx>
          <c:layout>
            <c:manualLayout>
              <c:xMode val="edge"/>
              <c:yMode val="edge"/>
              <c:x val="9.3750000000000069E-2"/>
              <c:y val="2.8776878528235034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692352"/>
        <c:crosses val="autoZero"/>
        <c:crossBetween val="between"/>
      </c:valAx>
      <c:spPr>
        <a:noFill/>
        <a:ln w="12700">
          <a:solidFill>
            <a:srgbClr val="000000"/>
          </a:solidFill>
          <a:prstDash val="solid"/>
        </a:ln>
      </c:spPr>
    </c:plotArea>
    <c:legend>
      <c:legendPos val="b"/>
      <c:layout>
        <c:manualLayout>
          <c:xMode val="edge"/>
          <c:yMode val="edge"/>
          <c:x val="0.17812500000000001"/>
          <c:y val="0.93039443155452484"/>
          <c:w val="0.60937500000000033"/>
          <c:h val="5.8004640371229703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5094339622641526"/>
          <c:y val="9.8130841121495421E-2"/>
          <c:w val="0.70889487870619994"/>
          <c:h val="0.73598130841121501"/>
        </c:manualLayout>
      </c:layout>
      <c:barChart>
        <c:barDir val="col"/>
        <c:grouping val="clustered"/>
        <c:ser>
          <c:idx val="0"/>
          <c:order val="0"/>
          <c:tx>
            <c:strRef>
              <c:f>グラフ!$I$11</c:f>
              <c:strCache>
                <c:ptCount val="1"/>
                <c:pt idx="0">
                  <c:v>収穫面積</c:v>
                </c:pt>
              </c:strCache>
            </c:strRef>
          </c:tx>
          <c:spPr>
            <a:pattFill prst="ltUpDiag">
              <a:fgClr>
                <a:srgbClr val="000000"/>
              </a:fgClr>
              <a:bgClr>
                <a:srgbClr val="FFFFFF"/>
              </a:bgClr>
            </a:pattFill>
            <a:ln w="12700">
              <a:solidFill>
                <a:srgbClr val="000000"/>
              </a:solidFill>
              <a:prstDash val="solid"/>
            </a:ln>
          </c:spPr>
          <c:cat>
            <c:strRef>
              <c:f>グラフ!$H$12:$H$17</c:f>
              <c:strCache>
                <c:ptCount val="6"/>
                <c:pt idx="0">
                  <c:v>18～19年</c:v>
                </c:pt>
                <c:pt idx="1">
                  <c:v>19～20</c:v>
                </c:pt>
                <c:pt idx="2">
                  <c:v>20～21</c:v>
                </c:pt>
                <c:pt idx="3">
                  <c:v>21～22</c:v>
                </c:pt>
                <c:pt idx="4">
                  <c:v>22～23</c:v>
                </c:pt>
                <c:pt idx="5">
                  <c:v>23～24年</c:v>
                </c:pt>
              </c:strCache>
            </c:strRef>
          </c:cat>
          <c:val>
            <c:numRef>
              <c:f>グラフ!$I$12:$I$17</c:f>
              <c:numCache>
                <c:formatCode>#,##0_ </c:formatCode>
                <c:ptCount val="6"/>
                <c:pt idx="0">
                  <c:v>1409</c:v>
                </c:pt>
                <c:pt idx="1">
                  <c:v>1169</c:v>
                </c:pt>
                <c:pt idx="2">
                  <c:v>957</c:v>
                </c:pt>
                <c:pt idx="3">
                  <c:v>946</c:v>
                </c:pt>
                <c:pt idx="4">
                  <c:v>969</c:v>
                </c:pt>
                <c:pt idx="5" formatCode="#,##0;[Red]\-#,##0">
                  <c:v>825</c:v>
                </c:pt>
              </c:numCache>
            </c:numRef>
          </c:val>
        </c:ser>
        <c:ser>
          <c:idx val="1"/>
          <c:order val="1"/>
          <c:tx>
            <c:strRef>
              <c:f>グラフ!$J$11</c:f>
              <c:strCache>
                <c:ptCount val="1"/>
                <c:pt idx="0">
                  <c:v>収穫量</c:v>
                </c:pt>
              </c:strCache>
            </c:strRef>
          </c:tx>
          <c:spPr>
            <a:pattFill prst="divot">
              <a:fgClr>
                <a:srgbClr val="000000"/>
              </a:fgClr>
              <a:bgClr>
                <a:srgbClr val="FFFFFF"/>
              </a:bgClr>
            </a:pattFill>
            <a:ln w="12700">
              <a:solidFill>
                <a:srgbClr val="000000"/>
              </a:solidFill>
              <a:prstDash val="solid"/>
            </a:ln>
          </c:spPr>
          <c:cat>
            <c:strRef>
              <c:f>グラフ!$H$12:$H$17</c:f>
              <c:strCache>
                <c:ptCount val="6"/>
                <c:pt idx="0">
                  <c:v>18～19年</c:v>
                </c:pt>
                <c:pt idx="1">
                  <c:v>19～20</c:v>
                </c:pt>
                <c:pt idx="2">
                  <c:v>20～21</c:v>
                </c:pt>
                <c:pt idx="3">
                  <c:v>21～22</c:v>
                </c:pt>
                <c:pt idx="4">
                  <c:v>22～23</c:v>
                </c:pt>
                <c:pt idx="5">
                  <c:v>23～24年</c:v>
                </c:pt>
              </c:strCache>
            </c:strRef>
          </c:cat>
          <c:val>
            <c:numRef>
              <c:f>グラフ!$J$12:$J$17</c:f>
              <c:numCache>
                <c:formatCode>#,##0_ </c:formatCode>
                <c:ptCount val="6"/>
                <c:pt idx="0">
                  <c:v>695</c:v>
                </c:pt>
                <c:pt idx="1">
                  <c:v>618</c:v>
                </c:pt>
                <c:pt idx="2">
                  <c:v>667</c:v>
                </c:pt>
                <c:pt idx="3">
                  <c:v>625</c:v>
                </c:pt>
                <c:pt idx="4">
                  <c:v>599</c:v>
                </c:pt>
                <c:pt idx="5">
                  <c:v>380</c:v>
                </c:pt>
              </c:numCache>
            </c:numRef>
          </c:val>
        </c:ser>
        <c:gapWidth val="30"/>
        <c:axId val="104651008"/>
        <c:axId val="104657280"/>
      </c:barChart>
      <c:lineChart>
        <c:grouping val="standard"/>
        <c:ser>
          <c:idx val="0"/>
          <c:order val="2"/>
          <c:tx>
            <c:strRef>
              <c:f>グラフ!$K$11</c:f>
              <c:strCache>
                <c:ptCount val="1"/>
                <c:pt idx="0">
                  <c:v>販売額</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グラフ!$H$12:$H$17</c:f>
              <c:strCache>
                <c:ptCount val="6"/>
                <c:pt idx="0">
                  <c:v>18～19年</c:v>
                </c:pt>
                <c:pt idx="1">
                  <c:v>19～20</c:v>
                </c:pt>
                <c:pt idx="2">
                  <c:v>20～21</c:v>
                </c:pt>
                <c:pt idx="3">
                  <c:v>21～22</c:v>
                </c:pt>
                <c:pt idx="4">
                  <c:v>22～23</c:v>
                </c:pt>
                <c:pt idx="5">
                  <c:v>23～24年</c:v>
                </c:pt>
              </c:strCache>
            </c:strRef>
          </c:cat>
          <c:val>
            <c:numRef>
              <c:f>グラフ!$K$12:$K$17</c:f>
              <c:numCache>
                <c:formatCode>#,##0_ </c:formatCode>
                <c:ptCount val="6"/>
                <c:pt idx="0">
                  <c:v>13359</c:v>
                </c:pt>
                <c:pt idx="1">
                  <c:v>12962</c:v>
                </c:pt>
                <c:pt idx="2">
                  <c:v>13916</c:v>
                </c:pt>
                <c:pt idx="3">
                  <c:v>13650</c:v>
                </c:pt>
                <c:pt idx="4">
                  <c:v>13456</c:v>
                </c:pt>
                <c:pt idx="5">
                  <c:v>8203</c:v>
                </c:pt>
              </c:numCache>
            </c:numRef>
          </c:val>
        </c:ser>
        <c:marker val="1"/>
        <c:axId val="104659200"/>
        <c:axId val="104857600"/>
      </c:lineChart>
      <c:catAx>
        <c:axId val="10465100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657280"/>
        <c:crossesAt val="0"/>
        <c:auto val="1"/>
        <c:lblAlgn val="ctr"/>
        <c:lblOffset val="100"/>
        <c:tickMarkSkip val="1"/>
      </c:catAx>
      <c:valAx>
        <c:axId val="104657280"/>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954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651008"/>
        <c:crosses val="autoZero"/>
        <c:crossBetween val="between"/>
      </c:valAx>
      <c:catAx>
        <c:axId val="104659200"/>
        <c:scaling>
          <c:orientation val="minMax"/>
        </c:scaling>
        <c:delete val="1"/>
        <c:axPos val="b"/>
        <c:tickLblPos val="none"/>
        <c:crossAx val="104857600"/>
        <c:crossesAt val="0"/>
        <c:auto val="1"/>
        <c:lblAlgn val="ctr"/>
        <c:lblOffset val="100"/>
      </c:catAx>
      <c:valAx>
        <c:axId val="104857600"/>
        <c:scaling>
          <c:orientation val="minMax"/>
          <c:max val="16000"/>
          <c:min val="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81401617250673852"/>
              <c:y val="3.504666083406241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659200"/>
        <c:crosses val="max"/>
        <c:crossBetween val="between"/>
        <c:majorUnit val="2000"/>
        <c:minorUnit val="500"/>
      </c:valAx>
      <c:spPr>
        <a:noFill/>
        <a:ln w="12700">
          <a:solidFill>
            <a:srgbClr val="000000"/>
          </a:solidFill>
          <a:prstDash val="solid"/>
        </a:ln>
      </c:spPr>
    </c:plotArea>
    <c:legend>
      <c:legendPos val="r"/>
      <c:layout>
        <c:manualLayout>
          <c:xMode val="edge"/>
          <c:yMode val="edge"/>
          <c:x val="0.1536388140161726"/>
          <c:y val="0.92824283909061933"/>
          <c:w val="0.64690026954177926"/>
          <c:h val="6.4814961333010887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05479452054795"/>
          <c:y val="0.10565110565110566"/>
          <c:w val="0.7036573101944098"/>
          <c:h val="0.72235872235872278"/>
        </c:manualLayout>
      </c:layout>
      <c:barChart>
        <c:barDir val="col"/>
        <c:grouping val="clustered"/>
        <c:ser>
          <c:idx val="0"/>
          <c:order val="0"/>
          <c:tx>
            <c:strRef>
              <c:f>グラフ!$H$39</c:f>
              <c:strCache>
                <c:ptCount val="1"/>
                <c:pt idx="0">
                  <c:v>収穫面積</c:v>
                </c:pt>
              </c:strCache>
            </c:strRef>
          </c:tx>
          <c:spPr>
            <a:pattFill prst="ltUpDiag">
              <a:fgClr>
                <a:srgbClr val="000000"/>
              </a:fgClr>
              <a:bgClr>
                <a:srgbClr val="FFFFFF"/>
              </a:bgClr>
            </a:pattFill>
            <a:ln w="12700">
              <a:solidFill>
                <a:srgbClr val="000000"/>
              </a:solidFill>
              <a:prstDash val="solid"/>
            </a:ln>
          </c:spPr>
          <c:cat>
            <c:strRef>
              <c:f>グラフ!$I$38:$M$38</c:f>
              <c:strCache>
                <c:ptCount val="5"/>
                <c:pt idx="0">
                  <c:v>平成19年 </c:v>
                </c:pt>
                <c:pt idx="1">
                  <c:v>20年</c:v>
                </c:pt>
                <c:pt idx="2">
                  <c:v>21年</c:v>
                </c:pt>
                <c:pt idx="3">
                  <c:v>22年</c:v>
                </c:pt>
                <c:pt idx="4">
                  <c:v>23年</c:v>
                </c:pt>
              </c:strCache>
            </c:strRef>
          </c:cat>
          <c:val>
            <c:numRef>
              <c:f>グラフ!$I$39:$M$39</c:f>
              <c:numCache>
                <c:formatCode>#,##0;[Red]\-#,##0</c:formatCode>
                <c:ptCount val="5"/>
                <c:pt idx="0">
                  <c:v>1275</c:v>
                </c:pt>
                <c:pt idx="1">
                  <c:v>1277</c:v>
                </c:pt>
                <c:pt idx="2">
                  <c:v>1324</c:v>
                </c:pt>
                <c:pt idx="3">
                  <c:v>1273</c:v>
                </c:pt>
                <c:pt idx="4">
                  <c:v>917</c:v>
                </c:pt>
              </c:numCache>
            </c:numRef>
          </c:val>
        </c:ser>
        <c:ser>
          <c:idx val="1"/>
          <c:order val="1"/>
          <c:tx>
            <c:strRef>
              <c:f>グラフ!$H$40</c:f>
              <c:strCache>
                <c:ptCount val="1"/>
                <c:pt idx="0">
                  <c:v>作付面積</c:v>
                </c:pt>
              </c:strCache>
            </c:strRef>
          </c:tx>
          <c:spPr>
            <a:pattFill prst="pct10">
              <a:fgClr>
                <a:srgbClr val="000000"/>
              </a:fgClr>
              <a:bgClr>
                <a:srgbClr val="FFFFFF"/>
              </a:bgClr>
            </a:pattFill>
            <a:ln w="12700">
              <a:solidFill>
                <a:srgbClr val="000000"/>
              </a:solidFill>
              <a:prstDash val="solid"/>
            </a:ln>
          </c:spPr>
          <c:cat>
            <c:strRef>
              <c:f>グラフ!$I$38:$M$38</c:f>
              <c:strCache>
                <c:ptCount val="5"/>
                <c:pt idx="0">
                  <c:v>平成19年 </c:v>
                </c:pt>
                <c:pt idx="1">
                  <c:v>20年</c:v>
                </c:pt>
                <c:pt idx="2">
                  <c:v>21年</c:v>
                </c:pt>
                <c:pt idx="3">
                  <c:v>22年</c:v>
                </c:pt>
                <c:pt idx="4">
                  <c:v>23年</c:v>
                </c:pt>
              </c:strCache>
            </c:strRef>
          </c:cat>
          <c:val>
            <c:numRef>
              <c:f>グラフ!$I$40:$M$40</c:f>
              <c:numCache>
                <c:formatCode>#,##0;[Red]\-#,##0</c:formatCode>
                <c:ptCount val="5"/>
                <c:pt idx="0">
                  <c:v>917</c:v>
                </c:pt>
                <c:pt idx="1">
                  <c:v>907</c:v>
                </c:pt>
                <c:pt idx="2">
                  <c:v>920</c:v>
                </c:pt>
                <c:pt idx="3">
                  <c:v>577</c:v>
                </c:pt>
                <c:pt idx="4">
                  <c:v>688</c:v>
                </c:pt>
              </c:numCache>
            </c:numRef>
          </c:val>
        </c:ser>
        <c:gapWidth val="30"/>
        <c:axId val="104884096"/>
        <c:axId val="104898560"/>
      </c:barChart>
      <c:lineChart>
        <c:grouping val="standard"/>
        <c:ser>
          <c:idx val="0"/>
          <c:order val="2"/>
          <c:tx>
            <c:strRef>
              <c:f>グラフ!$H$41</c:f>
              <c:strCache>
                <c:ptCount val="1"/>
                <c:pt idx="0">
                  <c:v>生産数量</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グラフ!$I$38:$M$38</c:f>
              <c:strCache>
                <c:ptCount val="5"/>
                <c:pt idx="0">
                  <c:v>平成19年 </c:v>
                </c:pt>
                <c:pt idx="1">
                  <c:v>20年</c:v>
                </c:pt>
                <c:pt idx="2">
                  <c:v>21年</c:v>
                </c:pt>
                <c:pt idx="3">
                  <c:v>22年</c:v>
                </c:pt>
                <c:pt idx="4">
                  <c:v>23年</c:v>
                </c:pt>
              </c:strCache>
            </c:strRef>
          </c:cat>
          <c:val>
            <c:numRef>
              <c:f>グラフ!$I$41:$M$41</c:f>
              <c:numCache>
                <c:formatCode>#,##0;[Red]\-#,##0</c:formatCode>
                <c:ptCount val="5"/>
                <c:pt idx="0">
                  <c:v>267634</c:v>
                </c:pt>
                <c:pt idx="1">
                  <c:v>276108</c:v>
                </c:pt>
                <c:pt idx="2">
                  <c:v>285707</c:v>
                </c:pt>
                <c:pt idx="3">
                  <c:v>274567</c:v>
                </c:pt>
                <c:pt idx="4">
                  <c:v>160949</c:v>
                </c:pt>
              </c:numCache>
            </c:numRef>
          </c:val>
        </c:ser>
        <c:marker val="1"/>
        <c:axId val="104900480"/>
        <c:axId val="104902016"/>
      </c:lineChart>
      <c:catAx>
        <c:axId val="10488409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898560"/>
        <c:crossesAt val="0"/>
        <c:auto val="1"/>
        <c:lblAlgn val="ctr"/>
        <c:lblOffset val="100"/>
        <c:tickLblSkip val="1"/>
        <c:tickMarkSkip val="1"/>
      </c:catAx>
      <c:valAx>
        <c:axId val="104898560"/>
        <c:scaling>
          <c:orientation val="minMax"/>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ｱｰﾙ</a:t>
                </a:r>
              </a:p>
            </c:rich>
          </c:tx>
          <c:layout>
            <c:manualLayout>
              <c:xMode val="edge"/>
              <c:yMode val="edge"/>
              <c:x val="9.0410958904109592E-2"/>
              <c:y val="5.1597051597051587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884096"/>
        <c:crosses val="autoZero"/>
        <c:crossBetween val="between"/>
      </c:valAx>
      <c:catAx>
        <c:axId val="104900480"/>
        <c:scaling>
          <c:orientation val="minMax"/>
        </c:scaling>
        <c:delete val="1"/>
        <c:axPos val="b"/>
        <c:tickLblPos val="none"/>
        <c:crossAx val="104902016"/>
        <c:crossesAt val="0"/>
        <c:auto val="1"/>
        <c:lblAlgn val="ctr"/>
        <c:lblOffset val="100"/>
      </c:catAx>
      <c:valAx>
        <c:axId val="104902016"/>
        <c:scaling>
          <c:orientation val="minMax"/>
          <c:min val="0"/>
        </c:scaling>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73698630136986298"/>
              <c:y val="5.4054054054054085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900480"/>
        <c:crosses val="max"/>
        <c:crossBetween val="between"/>
      </c:valAx>
      <c:spPr>
        <a:noFill/>
        <a:ln w="12700">
          <a:solidFill>
            <a:srgbClr val="000000"/>
          </a:solidFill>
          <a:prstDash val="solid"/>
        </a:ln>
      </c:spPr>
    </c:plotArea>
    <c:legend>
      <c:legendPos val="r"/>
      <c:layout>
        <c:manualLayout>
          <c:xMode val="edge"/>
          <c:yMode val="edge"/>
          <c:x val="3.2876712328767162E-2"/>
          <c:y val="0.91400491400491402"/>
          <c:w val="0.85479452054794525"/>
          <c:h val="7.8624078624078622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各年共</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89736070381233"/>
          <c:y val="3.1578947368421081E-2"/>
        </c:manualLayout>
      </c:layout>
      <c:spPr>
        <a:solidFill>
          <a:srgbClr val="FFFFFF"/>
        </a:solidFill>
        <a:ln w="12700">
          <a:solidFill>
            <a:srgbClr val="000000"/>
          </a:solidFill>
          <a:prstDash val="solid"/>
        </a:ln>
      </c:spPr>
    </c:title>
    <c:plotArea>
      <c:layout>
        <c:manualLayout>
          <c:layoutTarget val="inner"/>
          <c:xMode val="edge"/>
          <c:yMode val="edge"/>
          <c:x val="7.8034792204988102E-2"/>
          <c:y val="0.13473698060956071"/>
          <c:w val="0.89647494800856053"/>
          <c:h val="0.7052638828781691"/>
        </c:manualLayout>
      </c:layout>
      <c:barChart>
        <c:barDir val="col"/>
        <c:grouping val="stacked"/>
        <c:ser>
          <c:idx val="0"/>
          <c:order val="0"/>
          <c:tx>
            <c:strRef>
              <c:f>グラフ!$I$69</c:f>
              <c:strCache>
                <c:ptCount val="1"/>
                <c:pt idx="0">
                  <c:v>専業</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グラフ!$H$70:$H$75</c:f>
              <c:strCache>
                <c:ptCount val="6"/>
                <c:pt idx="0">
                  <c:v>平成18年</c:v>
                </c:pt>
                <c:pt idx="1">
                  <c:v>19年</c:v>
                </c:pt>
                <c:pt idx="2">
                  <c:v>20年</c:v>
                </c:pt>
                <c:pt idx="3">
                  <c:v>21年</c:v>
                </c:pt>
                <c:pt idx="4">
                  <c:v>22年</c:v>
                </c:pt>
                <c:pt idx="5">
                  <c:v>23年</c:v>
                </c:pt>
              </c:strCache>
            </c:strRef>
          </c:cat>
          <c:val>
            <c:numRef>
              <c:f>グラフ!$I$70:$I$75</c:f>
              <c:numCache>
                <c:formatCode>#,##0;[Red]#,##0</c:formatCode>
                <c:ptCount val="6"/>
                <c:pt idx="0">
                  <c:v>55</c:v>
                </c:pt>
                <c:pt idx="1">
                  <c:v>54</c:v>
                </c:pt>
                <c:pt idx="2">
                  <c:v>59</c:v>
                </c:pt>
                <c:pt idx="3">
                  <c:v>61</c:v>
                </c:pt>
                <c:pt idx="4">
                  <c:v>61</c:v>
                </c:pt>
                <c:pt idx="5">
                  <c:v>53</c:v>
                </c:pt>
              </c:numCache>
            </c:numRef>
          </c:val>
        </c:ser>
        <c:ser>
          <c:idx val="1"/>
          <c:order val="1"/>
          <c:tx>
            <c:strRef>
              <c:f>グラフ!$J$69</c:f>
              <c:strCache>
                <c:ptCount val="1"/>
                <c:pt idx="0">
                  <c:v>兼業</c:v>
                </c:pt>
              </c:strCache>
            </c:strRef>
          </c:tx>
          <c:spPr>
            <a:pattFill prst="pct5">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グラフ!$H$70:$H$75</c:f>
              <c:strCache>
                <c:ptCount val="6"/>
                <c:pt idx="0">
                  <c:v>平成18年</c:v>
                </c:pt>
                <c:pt idx="1">
                  <c:v>19年</c:v>
                </c:pt>
                <c:pt idx="2">
                  <c:v>20年</c:v>
                </c:pt>
                <c:pt idx="3">
                  <c:v>21年</c:v>
                </c:pt>
                <c:pt idx="4">
                  <c:v>22年</c:v>
                </c:pt>
                <c:pt idx="5">
                  <c:v>23年</c:v>
                </c:pt>
              </c:strCache>
            </c:strRef>
          </c:cat>
          <c:val>
            <c:numRef>
              <c:f>グラフ!$J$70:$J$75</c:f>
              <c:numCache>
                <c:formatCode>#,##0;[Red]#,##0</c:formatCode>
                <c:ptCount val="6"/>
                <c:pt idx="0">
                  <c:v>9</c:v>
                </c:pt>
                <c:pt idx="1">
                  <c:v>11</c:v>
                </c:pt>
                <c:pt idx="2">
                  <c:v>2</c:v>
                </c:pt>
                <c:pt idx="3">
                  <c:v>2</c:v>
                </c:pt>
                <c:pt idx="4">
                  <c:v>3</c:v>
                </c:pt>
                <c:pt idx="5">
                  <c:v>5</c:v>
                </c:pt>
              </c:numCache>
            </c:numRef>
          </c:val>
        </c:ser>
        <c:gapWidth val="30"/>
        <c:overlap val="100"/>
        <c:axId val="104960768"/>
        <c:axId val="104962304"/>
      </c:barChart>
      <c:catAx>
        <c:axId val="1049607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962304"/>
        <c:crossesAt val="0"/>
        <c:auto val="1"/>
        <c:lblAlgn val="ctr"/>
        <c:lblOffset val="100"/>
        <c:tickLblSkip val="1"/>
        <c:tickMarkSkip val="1"/>
      </c:catAx>
      <c:valAx>
        <c:axId val="104962304"/>
        <c:scaling>
          <c:orientation val="minMax"/>
          <c:max val="7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戸</a:t>
                </a:r>
              </a:p>
            </c:rich>
          </c:tx>
          <c:layout>
            <c:manualLayout>
              <c:xMode val="edge"/>
              <c:yMode val="edge"/>
              <c:x val="7.7112074138358203E-2"/>
              <c:y val="7.7894762533550974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960768"/>
        <c:crosses val="autoZero"/>
        <c:crossBetween val="between"/>
      </c:valAx>
      <c:spPr>
        <a:noFill/>
        <a:ln w="12700">
          <a:solidFill>
            <a:srgbClr val="000000"/>
          </a:solidFill>
          <a:prstDash val="solid"/>
        </a:ln>
      </c:spPr>
    </c:plotArea>
    <c:legend>
      <c:legendPos val="b"/>
      <c:layout>
        <c:manualLayout>
          <c:xMode val="edge"/>
          <c:yMode val="edge"/>
          <c:x val="0.23753665689149581"/>
          <c:y val="0.93263253765680265"/>
          <c:w val="0.48387096774193583"/>
          <c:h val="6.105269433870722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各年共</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6440766938031088"/>
          <c:y val="2.8985507246376812E-2"/>
        </c:manualLayout>
      </c:layout>
      <c:spPr>
        <a:solidFill>
          <a:srgbClr val="FFFFFF"/>
        </a:solidFill>
        <a:ln w="12700">
          <a:solidFill>
            <a:srgbClr val="000000"/>
          </a:solidFill>
          <a:prstDash val="solid"/>
        </a:ln>
      </c:spPr>
    </c:title>
    <c:plotArea>
      <c:layout>
        <c:manualLayout>
          <c:layoutTarget val="inner"/>
          <c:xMode val="edge"/>
          <c:yMode val="edge"/>
          <c:x val="9.1174055364768275E-2"/>
          <c:y val="0.14078703413527549"/>
          <c:w val="0.86645588427075848"/>
          <c:h val="0.67909039994662268"/>
        </c:manualLayout>
      </c:layout>
      <c:lineChart>
        <c:grouping val="standard"/>
        <c:ser>
          <c:idx val="0"/>
          <c:order val="0"/>
          <c:tx>
            <c:strRef>
              <c:f>グラフ!$I$77</c:f>
              <c:strCache>
                <c:ptCount val="1"/>
                <c:pt idx="0">
                  <c:v>１ｔ未満</c:v>
                </c:pt>
              </c:strCache>
            </c:strRef>
          </c:tx>
          <c:spPr>
            <a:ln w="12700">
              <a:solidFill>
                <a:srgbClr val="000000"/>
              </a:solidFill>
              <a:prstDash val="solid"/>
            </a:ln>
          </c:spPr>
          <c:marker>
            <c:symbol val="circle"/>
            <c:size val="7"/>
            <c:spPr>
              <a:solidFill>
                <a:srgbClr val="FFFFFF"/>
              </a:solidFill>
              <a:ln>
                <a:solidFill>
                  <a:srgbClr val="000000"/>
                </a:solidFill>
                <a:prstDash val="solid"/>
              </a:ln>
            </c:spPr>
          </c:marker>
          <c:dLbls>
            <c:dLbl>
              <c:idx val="4"/>
              <c:layout>
                <c:manualLayout>
                  <c:x val="-5.8380510947692636E-2"/>
                  <c:y val="-2.9813549702779257E-2"/>
                </c:manualLayout>
              </c:layout>
              <c:dLblPos val="r"/>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グラフ!$H$78:$H$83</c:f>
              <c:strCache>
                <c:ptCount val="6"/>
                <c:pt idx="0">
                  <c:v>平成18年</c:v>
                </c:pt>
                <c:pt idx="1">
                  <c:v>19年</c:v>
                </c:pt>
                <c:pt idx="2">
                  <c:v>20年</c:v>
                </c:pt>
                <c:pt idx="3">
                  <c:v>21年</c:v>
                </c:pt>
                <c:pt idx="4">
                  <c:v>22年</c:v>
                </c:pt>
                <c:pt idx="5">
                  <c:v>23年</c:v>
                </c:pt>
              </c:strCache>
            </c:strRef>
          </c:cat>
          <c:val>
            <c:numRef>
              <c:f>グラフ!$I$78:$I$83</c:f>
              <c:numCache>
                <c:formatCode>#,##0;[Red]#,##0</c:formatCode>
                <c:ptCount val="6"/>
                <c:pt idx="0">
                  <c:v>5</c:v>
                </c:pt>
                <c:pt idx="1">
                  <c:v>6</c:v>
                </c:pt>
                <c:pt idx="2">
                  <c:v>6</c:v>
                </c:pt>
                <c:pt idx="3">
                  <c:v>5</c:v>
                </c:pt>
                <c:pt idx="4">
                  <c:v>5</c:v>
                </c:pt>
                <c:pt idx="5">
                  <c:v>6</c:v>
                </c:pt>
              </c:numCache>
            </c:numRef>
          </c:val>
        </c:ser>
        <c:ser>
          <c:idx val="1"/>
          <c:order val="1"/>
          <c:tx>
            <c:strRef>
              <c:f>グラフ!$J$77</c:f>
              <c:strCache>
                <c:ptCount val="1"/>
                <c:pt idx="0">
                  <c:v>１～５ｔ未満</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グラフ!$H$78:$H$83</c:f>
              <c:strCache>
                <c:ptCount val="6"/>
                <c:pt idx="0">
                  <c:v>平成18年</c:v>
                </c:pt>
                <c:pt idx="1">
                  <c:v>19年</c:v>
                </c:pt>
                <c:pt idx="2">
                  <c:v>20年</c:v>
                </c:pt>
                <c:pt idx="3">
                  <c:v>21年</c:v>
                </c:pt>
                <c:pt idx="4">
                  <c:v>22年</c:v>
                </c:pt>
                <c:pt idx="5">
                  <c:v>23年</c:v>
                </c:pt>
              </c:strCache>
            </c:strRef>
          </c:cat>
          <c:val>
            <c:numRef>
              <c:f>グラフ!$J$78:$J$83</c:f>
              <c:numCache>
                <c:formatCode>#,##0;[Red]#,##0</c:formatCode>
                <c:ptCount val="6"/>
                <c:pt idx="0">
                  <c:v>24</c:v>
                </c:pt>
                <c:pt idx="1">
                  <c:v>23</c:v>
                </c:pt>
                <c:pt idx="2">
                  <c:v>27</c:v>
                </c:pt>
                <c:pt idx="3">
                  <c:v>31</c:v>
                </c:pt>
                <c:pt idx="4">
                  <c:v>31</c:v>
                </c:pt>
                <c:pt idx="5">
                  <c:v>22</c:v>
                </c:pt>
              </c:numCache>
            </c:numRef>
          </c:val>
        </c:ser>
        <c:ser>
          <c:idx val="2"/>
          <c:order val="2"/>
          <c:tx>
            <c:strRef>
              <c:f>グラフ!$K$77</c:f>
              <c:strCache>
                <c:ptCount val="1"/>
                <c:pt idx="0">
                  <c:v>５ｔ以上</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dLbl>
              <c:idx val="4"/>
              <c:layout>
                <c:manualLayout>
                  <c:x val="-5.0847538676550889E-2"/>
                  <c:y val="3.1470160855113963E-2"/>
                </c:manualLayout>
              </c:layout>
              <c:dLblPos val="r"/>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グラフ!$H$78:$H$83</c:f>
              <c:strCache>
                <c:ptCount val="6"/>
                <c:pt idx="0">
                  <c:v>平成18年</c:v>
                </c:pt>
                <c:pt idx="1">
                  <c:v>19年</c:v>
                </c:pt>
                <c:pt idx="2">
                  <c:v>20年</c:v>
                </c:pt>
                <c:pt idx="3">
                  <c:v>21年</c:v>
                </c:pt>
                <c:pt idx="4">
                  <c:v>22年</c:v>
                </c:pt>
                <c:pt idx="5">
                  <c:v>23年</c:v>
                </c:pt>
              </c:strCache>
            </c:strRef>
          </c:cat>
          <c:val>
            <c:numRef>
              <c:f>グラフ!$K$78:$K$83</c:f>
              <c:numCache>
                <c:formatCode>#,##0;[Red]#,##0</c:formatCode>
                <c:ptCount val="6"/>
                <c:pt idx="0">
                  <c:v>17</c:v>
                </c:pt>
                <c:pt idx="1">
                  <c:v>20</c:v>
                </c:pt>
                <c:pt idx="2">
                  <c:v>17</c:v>
                </c:pt>
                <c:pt idx="3">
                  <c:v>16</c:v>
                </c:pt>
                <c:pt idx="4">
                  <c:v>15</c:v>
                </c:pt>
                <c:pt idx="5">
                  <c:v>15</c:v>
                </c:pt>
              </c:numCache>
            </c:numRef>
          </c:val>
        </c:ser>
        <c:marker val="1"/>
        <c:axId val="105092224"/>
        <c:axId val="105093760"/>
      </c:lineChart>
      <c:catAx>
        <c:axId val="10509222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093760"/>
        <c:crossesAt val="0"/>
        <c:auto val="1"/>
        <c:lblAlgn val="ctr"/>
        <c:lblOffset val="100"/>
        <c:tickLblSkip val="1"/>
        <c:tickMarkSkip val="1"/>
      </c:catAx>
      <c:valAx>
        <c:axId val="105093760"/>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隻</a:t>
                </a:r>
              </a:p>
            </c:rich>
          </c:tx>
          <c:layout>
            <c:manualLayout>
              <c:xMode val="edge"/>
              <c:yMode val="edge"/>
              <c:x val="0.13276865815501873"/>
              <c:y val="9.3167919227487905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092224"/>
        <c:crosses val="autoZero"/>
        <c:crossBetween val="between"/>
      </c:valAx>
      <c:spPr>
        <a:noFill/>
        <a:ln w="12700">
          <a:solidFill>
            <a:srgbClr val="000000"/>
          </a:solidFill>
          <a:prstDash val="solid"/>
        </a:ln>
      </c:spPr>
    </c:plotArea>
    <c:legend>
      <c:legendPos val="r"/>
      <c:layout>
        <c:manualLayout>
          <c:xMode val="edge"/>
          <c:yMode val="edge"/>
          <c:x val="9.6045462696037268E-2"/>
          <c:y val="0.91718611944010309"/>
          <c:w val="0.86723403081421813"/>
          <c:h val="6.0041529263573326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143"/>
          <c:y val="0.10027128722730796"/>
        </c:manualLayout>
      </c:layout>
      <c:spPr>
        <a:solidFill>
          <a:srgbClr val="FFFFFF"/>
        </a:solidFill>
        <a:ln w="12700">
          <a:solidFill>
            <a:srgbClr val="000000"/>
          </a:solidFill>
          <a:prstDash val="solid"/>
        </a:ln>
      </c:spPr>
    </c:title>
    <c:plotArea>
      <c:layout>
        <c:manualLayout>
          <c:layoutTarget val="inner"/>
          <c:xMode val="edge"/>
          <c:yMode val="edge"/>
          <c:x val="8.6309774663360969E-2"/>
          <c:y val="0.19783250188564397"/>
          <c:w val="0.75595457808599043"/>
          <c:h val="0.68834870519114477"/>
        </c:manualLayout>
      </c:layout>
      <c:doughnutChart>
        <c:varyColors val="1"/>
        <c:ser>
          <c:idx val="0"/>
          <c:order val="0"/>
          <c:tx>
            <c:strRef>
              <c:f>グラフ!$I$106:$I$108</c:f>
              <c:strCache>
                <c:ptCount val="1"/>
                <c:pt idx="0">
                  <c:v>78,830  232,980  28,505 </c:v>
                </c:pt>
              </c:strCache>
            </c:strRef>
          </c:tx>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Lbls>
            <c:dLbl>
              <c:idx val="1"/>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水産</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動物類</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68.5%</a:t>
                    </a:r>
                  </a:p>
                </c:rich>
              </c:tx>
              <c:spPr>
                <a:solidFill>
                  <a:srgbClr val="FFFFFF"/>
                </a:solidFill>
                <a:ln w="12700">
                  <a:solidFill>
                    <a:srgbClr val="000000"/>
                  </a:solidFill>
                  <a:prstDash val="solid"/>
                </a:ln>
              </c:spPr>
            </c:dLbl>
            <c:dLbl>
              <c:idx val="2"/>
              <c:layout>
                <c:manualLayout>
                  <c:x val="-2.0884142562284415E-3"/>
                  <c:y val="-2.3376994235536387E-2"/>
                </c:manualLayout>
              </c:layout>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グラフ!$H$106:$H$108</c:f>
              <c:strCache>
                <c:ptCount val="3"/>
                <c:pt idx="0">
                  <c:v>魚類</c:v>
                </c:pt>
                <c:pt idx="1">
                  <c:v>水産動物類</c:v>
                </c:pt>
                <c:pt idx="2">
                  <c:v>養殖</c:v>
                </c:pt>
              </c:strCache>
            </c:strRef>
          </c:cat>
          <c:val>
            <c:numRef>
              <c:f>グラフ!$I$106:$I$108</c:f>
              <c:numCache>
                <c:formatCode>#,##0_ </c:formatCode>
                <c:ptCount val="3"/>
                <c:pt idx="0">
                  <c:v>78830</c:v>
                </c:pt>
                <c:pt idx="1">
                  <c:v>232980</c:v>
                </c:pt>
                <c:pt idx="2">
                  <c:v>28505</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spPr>
        <a:solidFill>
          <a:srgbClr val="FFFFFF"/>
        </a:solidFill>
        <a:ln w="12700">
          <a:solidFill>
            <a:srgbClr val="000000"/>
          </a:solidFill>
          <a:prstDash val="solid"/>
        </a:ln>
      </c:spPr>
    </c:title>
    <c:plotArea>
      <c:layout>
        <c:manualLayout>
          <c:layoutTarget val="inner"/>
          <c:xMode val="edge"/>
          <c:yMode val="edge"/>
          <c:x val="0.18000000000000008"/>
          <c:y val="0.20270297020556668"/>
          <c:w val="0.70000000000000029"/>
          <c:h val="0.66216303600485171"/>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Lbls>
            <c:dLbl>
              <c:idx val="1"/>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水産</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動物類</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49.3%</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グラフ!$H$112:$H$114</c:f>
              <c:strCache>
                <c:ptCount val="3"/>
                <c:pt idx="0">
                  <c:v>魚類</c:v>
                </c:pt>
                <c:pt idx="1">
                  <c:v>水産動物類</c:v>
                </c:pt>
                <c:pt idx="2">
                  <c:v>養殖</c:v>
                </c:pt>
              </c:strCache>
            </c:strRef>
          </c:cat>
          <c:val>
            <c:numRef>
              <c:f>グラフ!$I$112:$I$114</c:f>
              <c:numCache>
                <c:formatCode>#,##0_ </c:formatCode>
                <c:ptCount val="3"/>
                <c:pt idx="0">
                  <c:v>64577</c:v>
                </c:pt>
                <c:pt idx="1">
                  <c:v>165764</c:v>
                </c:pt>
                <c:pt idx="2">
                  <c:v>105840</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23</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8803"/>
          <c:y val="2.9126213592233007E-2"/>
        </c:manualLayout>
      </c:layout>
      <c:spPr>
        <a:solidFill>
          <a:srgbClr val="FFFFFF"/>
        </a:solidFill>
        <a:ln w="12700">
          <a:solidFill>
            <a:srgbClr val="000000"/>
          </a:solidFill>
          <a:prstDash val="solid"/>
        </a:ln>
      </c:spPr>
    </c:title>
    <c:plotArea>
      <c:layout>
        <c:manualLayout>
          <c:layoutTarget val="inner"/>
          <c:xMode val="edge"/>
          <c:yMode val="edge"/>
          <c:x val="0.20606121585350334"/>
          <c:y val="0.28883529376907374"/>
          <c:w val="0.67575957551957822"/>
          <c:h val="0.54126277739918849"/>
        </c:manualLayout>
      </c:layout>
      <c:doughnutChart>
        <c:varyColors val="1"/>
        <c:ser>
          <c:idx val="0"/>
          <c:order val="0"/>
          <c:spPr>
            <a:solidFill>
              <a:srgbClr val="9999FF"/>
            </a:solidFill>
            <a:ln w="12700">
              <a:solidFill>
                <a:srgbClr val="000000"/>
              </a:solidFill>
              <a:prstDash val="solid"/>
            </a:ln>
          </c:spPr>
          <c:dPt>
            <c:idx val="1"/>
            <c:spPr>
              <a:solidFill>
                <a:srgbClr val="000000"/>
              </a:solid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3"/>
            <c:spPr>
              <a:pattFill prst="wdDnDiag">
                <a:fgClr>
                  <a:srgbClr val="000000"/>
                </a:fgClr>
                <a:bgClr>
                  <a:srgbClr val="FFFFFF"/>
                </a:bgClr>
              </a:pattFill>
              <a:ln w="12700">
                <a:solidFill>
                  <a:srgbClr val="000000"/>
                </a:solidFill>
                <a:prstDash val="solid"/>
              </a:ln>
            </c:spPr>
          </c:dPt>
          <c:dPt>
            <c:idx val="4"/>
            <c:spPr>
              <a:pattFill prst="pct5">
                <a:fgClr>
                  <a:srgbClr val="000000"/>
                </a:fgClr>
                <a:bgClr>
                  <a:srgbClr val="FFFFFF"/>
                </a:bgClr>
              </a:pattFill>
              <a:ln w="12700">
                <a:solidFill>
                  <a:srgbClr val="000000"/>
                </a:solidFill>
                <a:prstDash val="solid"/>
              </a:ln>
            </c:spPr>
          </c:dPt>
          <c:dLbls>
            <c:dLbl>
              <c:idx val="0"/>
              <c:delete val="1"/>
            </c:dLbl>
            <c:dLbl>
              <c:idx val="1"/>
              <c:layout>
                <c:manualLayout>
                  <c:x val="1.0098045279871461E-2"/>
                  <c:y val="-0.18756609014498732"/>
                </c:manualLayout>
              </c:layout>
              <c:showCatName val="1"/>
              <c:showPercent val="1"/>
              <c:separator>
</c:separator>
            </c:dLbl>
            <c:dLbl>
              <c:idx val="3"/>
              <c:layout>
                <c:manualLayout>
                  <c:x val="-0.21790930183050161"/>
                  <c:y val="0.10552449368927642"/>
                </c:manualLayout>
              </c:layout>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グラフ!$H$44:$L$44</c:f>
              <c:strCache>
                <c:ptCount val="5"/>
                <c:pt idx="0">
                  <c:v>馬</c:v>
                </c:pt>
                <c:pt idx="1">
                  <c:v>肉用牛</c:v>
                </c:pt>
                <c:pt idx="2">
                  <c:v>豚</c:v>
                </c:pt>
                <c:pt idx="3">
                  <c:v>山羊</c:v>
                </c:pt>
                <c:pt idx="4">
                  <c:v>鶏</c:v>
                </c:pt>
              </c:strCache>
            </c:strRef>
          </c:cat>
          <c:val>
            <c:numRef>
              <c:f>グラフ!$H$45:$L$45</c:f>
              <c:numCache>
                <c:formatCode>#,##0;[Red]\-#,##0</c:formatCode>
                <c:ptCount val="5"/>
                <c:pt idx="0" formatCode="#,##0;[Red]#,##0">
                  <c:v>0</c:v>
                </c:pt>
                <c:pt idx="1">
                  <c:v>3</c:v>
                </c:pt>
                <c:pt idx="2">
                  <c:v>197</c:v>
                </c:pt>
                <c:pt idx="3">
                  <c:v>11</c:v>
                </c:pt>
                <c:pt idx="4">
                  <c:v>100</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238125</xdr:colOff>
      <xdr:row>52</xdr:row>
      <xdr:rowOff>19465</xdr:rowOff>
    </xdr:from>
    <xdr:to>
      <xdr:col>4</xdr:col>
      <xdr:colOff>1095375</xdr:colOff>
      <xdr:row>53</xdr:row>
      <xdr:rowOff>124488</xdr:rowOff>
    </xdr:to>
    <xdr:sp macro="" textlink="" fLocksText="0">
      <xdr:nvSpPr>
        <xdr:cNvPr id="14345" name="Text Box 11"/>
        <xdr:cNvSpPr txBox="1">
          <a:spLocks noChangeArrowheads="1"/>
        </xdr:cNvSpPr>
      </xdr:nvSpPr>
      <xdr:spPr bwMode="auto">
        <a:xfrm>
          <a:off x="4657725" y="7581900"/>
          <a:ext cx="857250" cy="247650"/>
        </a:xfrm>
        <a:prstGeom prst="rect">
          <a:avLst/>
        </a:prstGeom>
        <a:noFill/>
        <a:ln w="9525">
          <a:noFill/>
          <a:round/>
          <a:headEnd/>
          <a:tailEnd/>
        </a:ln>
        <a:effectLst/>
      </xdr:spPr>
      <xdr:txBody>
        <a:bodyPr vertOverflow="clip" wrap="square" lIns="20160" tIns="20160" rIns="20160" bIns="20160" anchor="ctr" upright="1"/>
        <a:lstStyle/>
        <a:p>
          <a:pPr algn="ctr" rtl="0">
            <a:defRPr sz="1000"/>
          </a:pPr>
          <a:r>
            <a:rPr lang="ja-JP" altLang="en-US" sz="900" b="0" i="0" u="none" strike="noStrike" baseline="0">
              <a:solidFill>
                <a:srgbClr val="000000"/>
              </a:solidFill>
              <a:latin typeface="ＭＳ Ｐゴシック"/>
              <a:ea typeface="ＭＳ Ｐゴシック"/>
            </a:rPr>
            <a:t>総数　</a:t>
          </a:r>
          <a:r>
            <a:rPr lang="en-US" altLang="ja-JP" sz="900" b="0" i="0" u="none" strike="noStrike" baseline="0">
              <a:solidFill>
                <a:srgbClr val="000000"/>
              </a:solidFill>
              <a:latin typeface="ＭＳ Ｐゴシック"/>
              <a:ea typeface="ＭＳ Ｐゴシック"/>
            </a:rPr>
            <a:t>2,116</a:t>
          </a:r>
          <a:r>
            <a:rPr lang="ja-JP" altLang="en-US" sz="900" b="0" i="0" u="none" strike="noStrike" baseline="0">
              <a:solidFill>
                <a:srgbClr val="000000"/>
              </a:solidFill>
              <a:latin typeface="ＭＳ Ｐゴシック"/>
              <a:ea typeface="ＭＳ Ｐゴシック"/>
            </a:rPr>
            <a:t>頭</a:t>
          </a:r>
        </a:p>
      </xdr:txBody>
    </xdr:sp>
    <xdr:clientData/>
  </xdr:twoCellAnchor>
  <xdr:twoCellAnchor>
    <xdr:from>
      <xdr:col>1</xdr:col>
      <xdr:colOff>152400</xdr:colOff>
      <xdr:row>10</xdr:row>
      <xdr:rowOff>28575</xdr:rowOff>
    </xdr:from>
    <xdr:to>
      <xdr:col>1</xdr:col>
      <xdr:colOff>447675</xdr:colOff>
      <xdr:row>10</xdr:row>
      <xdr:rowOff>142875</xdr:rowOff>
    </xdr:to>
    <xdr:sp macro="" textlink="" fLocksText="0">
      <xdr:nvSpPr>
        <xdr:cNvPr id="14346" name="Text Box 12"/>
        <xdr:cNvSpPr txBox="1">
          <a:spLocks noChangeArrowheads="1"/>
        </xdr:cNvSpPr>
      </xdr:nvSpPr>
      <xdr:spPr bwMode="auto">
        <a:xfrm>
          <a:off x="1257300" y="163830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r>
            <a:rPr lang="en-US" altLang="ja-JP" sz="800" b="0" i="0" u="none" strike="noStrike" baseline="0">
              <a:solidFill>
                <a:srgbClr val="000000"/>
              </a:solidFill>
              <a:latin typeface="ＭＳ Ｐゴシック"/>
              <a:ea typeface="ＭＳ Ｐゴシック"/>
            </a:rPr>
            <a:t>198</a:t>
          </a:r>
        </a:p>
      </xdr:txBody>
    </xdr:sp>
    <xdr:clientData/>
  </xdr:twoCellAnchor>
  <xdr:twoCellAnchor>
    <xdr:from>
      <xdr:col>1</xdr:col>
      <xdr:colOff>466725</xdr:colOff>
      <xdr:row>10</xdr:row>
      <xdr:rowOff>95250</xdr:rowOff>
    </xdr:from>
    <xdr:to>
      <xdr:col>1</xdr:col>
      <xdr:colOff>762000</xdr:colOff>
      <xdr:row>11</xdr:row>
      <xdr:rowOff>66675</xdr:rowOff>
    </xdr:to>
    <xdr:sp macro="" textlink="" fLocksText="0">
      <xdr:nvSpPr>
        <xdr:cNvPr id="14347" name="Text Box 13"/>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r>
            <a:rPr lang="en-US" altLang="ja-JP" sz="800" b="0" i="0" u="none" strike="noStrike" baseline="0">
              <a:solidFill>
                <a:srgbClr val="000000"/>
              </a:solidFill>
              <a:latin typeface="ＭＳ Ｐゴシック"/>
              <a:ea typeface="ＭＳ Ｐゴシック"/>
            </a:rPr>
            <a:t>191</a:t>
          </a: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r>
            <a:rPr lang="en-US" altLang="ja-JP" sz="800" b="0" i="0" u="none" strike="noStrike" baseline="0">
              <a:solidFill>
                <a:srgbClr val="000000"/>
              </a:solidFill>
              <a:latin typeface="ＭＳ Ｐゴシック"/>
              <a:ea typeface="ＭＳ Ｐゴシック"/>
            </a:rPr>
            <a:t>185</a:t>
          </a: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r>
            <a:rPr lang="en-US" altLang="ja-JP" sz="800" b="0" i="0" u="none" strike="noStrike" baseline="0">
              <a:solidFill>
                <a:srgbClr val="000000"/>
              </a:solidFill>
              <a:latin typeface="ＭＳ Ｐゴシック"/>
              <a:ea typeface="ＭＳ Ｐゴシック"/>
            </a:rPr>
            <a:t>157</a:t>
          </a: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r>
            <a:rPr lang="en-US" altLang="ja-JP" sz="800" b="0" i="0" u="none" strike="noStrike" baseline="0">
              <a:solidFill>
                <a:srgbClr val="000000"/>
              </a:solidFill>
              <a:latin typeface="ＭＳ Ｐゴシック"/>
              <a:ea typeface="ＭＳ Ｐゴシック"/>
            </a:rPr>
            <a:t>154</a:t>
          </a:r>
        </a:p>
        <a:p>
          <a:pPr algn="ctr" rtl="0">
            <a:defRPr sz="1000"/>
          </a:pPr>
          <a:r>
            <a:rPr lang="en-US" altLang="ja-JP" sz="800" b="0" i="0" u="none" strike="noStrike" baseline="0">
              <a:solidFill>
                <a:srgbClr val="000000"/>
              </a:solidFill>
              <a:latin typeface="ＭＳ Ｐゴシック"/>
              <a:ea typeface="ＭＳ Ｐゴシック"/>
            </a:rPr>
            <a:t>154</a:t>
          </a:r>
        </a:p>
      </xdr:txBody>
    </xdr:sp>
    <xdr:clientData/>
  </xdr:twoCellAnchor>
  <xdr:twoCellAnchor>
    <xdr:from>
      <xdr:col>0</xdr:col>
      <xdr:colOff>76199</xdr:colOff>
      <xdr:row>6</xdr:row>
      <xdr:rowOff>142875</xdr:rowOff>
    </xdr:from>
    <xdr:to>
      <xdr:col>2</xdr:col>
      <xdr:colOff>1010478</xdr:colOff>
      <xdr:row>33</xdr:row>
      <xdr:rowOff>133350</xdr:rowOff>
    </xdr:to>
    <xdr:graphicFrame macro="">
      <xdr:nvGraphicFramePr>
        <xdr:cNvPr id="5441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1035326</xdr:colOff>
      <xdr:row>6</xdr:row>
      <xdr:rowOff>133350</xdr:rowOff>
    </xdr:from>
    <xdr:to>
      <xdr:col>6</xdr:col>
      <xdr:colOff>41414</xdr:colOff>
      <xdr:row>33</xdr:row>
      <xdr:rowOff>133350</xdr:rowOff>
    </xdr:to>
    <xdr:graphicFrame macro="">
      <xdr:nvGraphicFramePr>
        <xdr:cNvPr id="5441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0</xdr:rowOff>
    </xdr:from>
    <xdr:to>
      <xdr:col>3</xdr:col>
      <xdr:colOff>140804</xdr:colOff>
      <xdr:row>66</xdr:row>
      <xdr:rowOff>66675</xdr:rowOff>
    </xdr:to>
    <xdr:graphicFrame macro="">
      <xdr:nvGraphicFramePr>
        <xdr:cNvPr id="5441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69</xdr:row>
      <xdr:rowOff>47625</xdr:rowOff>
    </xdr:from>
    <xdr:to>
      <xdr:col>2</xdr:col>
      <xdr:colOff>1038225</xdr:colOff>
      <xdr:row>99</xdr:row>
      <xdr:rowOff>0</xdr:rowOff>
    </xdr:to>
    <xdr:graphicFrame macro="">
      <xdr:nvGraphicFramePr>
        <xdr:cNvPr id="544196"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1085850</xdr:colOff>
      <xdr:row>69</xdr:row>
      <xdr:rowOff>47625</xdr:rowOff>
    </xdr:from>
    <xdr:to>
      <xdr:col>6</xdr:col>
      <xdr:colOff>38100</xdr:colOff>
      <xdr:row>99</xdr:row>
      <xdr:rowOff>76200</xdr:rowOff>
    </xdr:to>
    <xdr:graphicFrame macro="">
      <xdr:nvGraphicFramePr>
        <xdr:cNvPr id="544197"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38100</xdr:colOff>
      <xdr:row>108</xdr:row>
      <xdr:rowOff>28575</xdr:rowOff>
    </xdr:from>
    <xdr:to>
      <xdr:col>2</xdr:col>
      <xdr:colOff>1028700</xdr:colOff>
      <xdr:row>131</xdr:row>
      <xdr:rowOff>38100</xdr:rowOff>
    </xdr:to>
    <xdr:graphicFrame macro="">
      <xdr:nvGraphicFramePr>
        <xdr:cNvPr id="54419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1076325</xdr:colOff>
      <xdr:row>108</xdr:row>
      <xdr:rowOff>66675</xdr:rowOff>
    </xdr:from>
    <xdr:to>
      <xdr:col>5</xdr:col>
      <xdr:colOff>1095375</xdr:colOff>
      <xdr:row>131</xdr:row>
      <xdr:rowOff>85725</xdr:rowOff>
    </xdr:to>
    <xdr:graphicFrame macro="">
      <xdr:nvGraphicFramePr>
        <xdr:cNvPr id="54419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1095375</xdr:colOff>
      <xdr:row>105</xdr:row>
      <xdr:rowOff>95250</xdr:rowOff>
    </xdr:from>
    <xdr:to>
      <xdr:col>2</xdr:col>
      <xdr:colOff>0</xdr:colOff>
      <xdr:row>106</xdr:row>
      <xdr:rowOff>142875</xdr:rowOff>
    </xdr:to>
    <xdr:sp macro="" textlink="" fLocksText="0">
      <xdr:nvSpPr>
        <xdr:cNvPr id="543933" name="Text Box 24"/>
        <xdr:cNvSpPr txBox="1">
          <a:spLocks noChangeArrowheads="1"/>
        </xdr:cNvSpPr>
      </xdr:nvSpPr>
      <xdr:spPr bwMode="auto">
        <a:xfrm>
          <a:off x="1095375" y="16182975"/>
          <a:ext cx="1114425" cy="20002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23</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105</xdr:row>
      <xdr:rowOff>123825</xdr:rowOff>
    </xdr:from>
    <xdr:to>
      <xdr:col>5</xdr:col>
      <xdr:colOff>9525</xdr:colOff>
      <xdr:row>107</xdr:row>
      <xdr:rowOff>28575</xdr:rowOff>
    </xdr:to>
    <xdr:sp macro="" textlink="" fLocksText="0">
      <xdr:nvSpPr>
        <xdr:cNvPr id="543934" name="Text Box 25"/>
        <xdr:cNvSpPr txBox="1">
          <a:spLocks noChangeArrowheads="1"/>
        </xdr:cNvSpPr>
      </xdr:nvSpPr>
      <xdr:spPr bwMode="auto">
        <a:xfrm>
          <a:off x="4410075" y="16211550"/>
          <a:ext cx="1123950" cy="20955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23</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282022</xdr:colOff>
      <xdr:row>40</xdr:row>
      <xdr:rowOff>95250</xdr:rowOff>
    </xdr:from>
    <xdr:to>
      <xdr:col>6</xdr:col>
      <xdr:colOff>110572</xdr:colOff>
      <xdr:row>66</xdr:row>
      <xdr:rowOff>57150</xdr:rowOff>
    </xdr:to>
    <xdr:graphicFrame macro="">
      <xdr:nvGraphicFramePr>
        <xdr:cNvPr id="54420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657224</xdr:colOff>
      <xdr:row>53</xdr:row>
      <xdr:rowOff>74544</xdr:rowOff>
    </xdr:from>
    <xdr:to>
      <xdr:col>4</xdr:col>
      <xdr:colOff>1093303</xdr:colOff>
      <xdr:row>56</xdr:row>
      <xdr:rowOff>66260</xdr:rowOff>
    </xdr:to>
    <xdr:sp macro="" textlink="" fLocksText="0">
      <xdr:nvSpPr>
        <xdr:cNvPr id="543937" name="Text Box 29"/>
        <xdr:cNvSpPr txBox="1">
          <a:spLocks noChangeArrowheads="1"/>
        </xdr:cNvSpPr>
      </xdr:nvSpPr>
      <xdr:spPr bwMode="auto">
        <a:xfrm>
          <a:off x="5063572" y="8067261"/>
          <a:ext cx="436079" cy="438977"/>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総数</a:t>
          </a:r>
        </a:p>
        <a:p>
          <a:pPr algn="ctr" rtl="0">
            <a:defRPr sz="1000"/>
          </a:pPr>
          <a:r>
            <a:rPr lang="en-US" altLang="ja-JP" sz="900" b="0" i="0" u="none" strike="noStrike" baseline="0">
              <a:solidFill>
                <a:srgbClr val="000000"/>
              </a:solidFill>
              <a:latin typeface="ＭＳ Ｐゴシック"/>
              <a:ea typeface="ＭＳ Ｐゴシック"/>
            </a:rPr>
            <a:t>311</a:t>
          </a:r>
          <a:r>
            <a:rPr lang="ja-JP" altLang="en-US" sz="900" b="0" i="0" u="none" strike="noStrike" baseline="0">
              <a:solidFill>
                <a:srgbClr val="000000"/>
              </a:solidFill>
              <a:latin typeface="ＭＳ Ｐゴシック"/>
              <a:ea typeface="ＭＳ Ｐゴシック"/>
            </a:rPr>
            <a:t>頭</a:t>
          </a:r>
        </a:p>
      </xdr:txBody>
    </xdr:sp>
    <xdr:clientData/>
  </xdr:twoCellAnchor>
  <xdr:twoCellAnchor>
    <xdr:from>
      <xdr:col>4</xdr:col>
      <xdr:colOff>866775</xdr:colOff>
      <xdr:row>46</xdr:row>
      <xdr:rowOff>142875</xdr:rowOff>
    </xdr:from>
    <xdr:to>
      <xdr:col>4</xdr:col>
      <xdr:colOff>876300</xdr:colOff>
      <xdr:row>48</xdr:row>
      <xdr:rowOff>133350</xdr:rowOff>
    </xdr:to>
    <xdr:sp macro="" textlink="">
      <xdr:nvSpPr>
        <xdr:cNvPr id="544204" name="Line 35"/>
        <xdr:cNvSpPr>
          <a:spLocks noChangeShapeType="1"/>
        </xdr:cNvSpPr>
      </xdr:nvSpPr>
      <xdr:spPr bwMode="auto">
        <a:xfrm flipH="1">
          <a:off x="5286375" y="7239000"/>
          <a:ext cx="9525" cy="295275"/>
        </a:xfrm>
        <a:prstGeom prst="line">
          <a:avLst/>
        </a:prstGeom>
        <a:noFill/>
        <a:ln w="9360">
          <a:solidFill>
            <a:srgbClr val="000000"/>
          </a:solidFill>
          <a:miter lim="800000"/>
          <a:headEnd/>
          <a:tailEnd/>
        </a:ln>
      </xdr:spPr>
    </xdr:sp>
    <xdr:clientData/>
  </xdr:twoCellAnchor>
  <xdr:twoCellAnchor>
    <xdr:from>
      <xdr:col>1</xdr:col>
      <xdr:colOff>129622</xdr:colOff>
      <xdr:row>119</xdr:row>
      <xdr:rowOff>63362</xdr:rowOff>
    </xdr:from>
    <xdr:to>
      <xdr:col>1</xdr:col>
      <xdr:colOff>739222</xdr:colOff>
      <xdr:row>122</xdr:row>
      <xdr:rowOff>99392</xdr:rowOff>
    </xdr:to>
    <xdr:sp macro="" textlink="" fLocksText="0">
      <xdr:nvSpPr>
        <xdr:cNvPr id="543939" name="Text Box 29"/>
        <xdr:cNvSpPr txBox="1">
          <a:spLocks noChangeArrowheads="1"/>
        </xdr:cNvSpPr>
      </xdr:nvSpPr>
      <xdr:spPr bwMode="auto">
        <a:xfrm>
          <a:off x="1231209" y="17895819"/>
          <a:ext cx="609600" cy="483290"/>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p>
        <a:p>
          <a:pPr algn="ctr" rtl="0">
            <a:defRPr sz="1000"/>
          </a:pPr>
          <a:r>
            <a:rPr lang="en-US" altLang="ja-JP" sz="900" b="0" i="0" u="none" strike="noStrike" baseline="0">
              <a:solidFill>
                <a:srgbClr val="000000"/>
              </a:solidFill>
              <a:latin typeface="ＭＳ Ｐゴシック"/>
              <a:ea typeface="ＭＳ Ｐゴシック"/>
            </a:rPr>
            <a:t>340,315㎏</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0.39775</cdr:x>
      <cdr:y>0.48589</cdr:y>
    </cdr:from>
    <cdr:to>
      <cdr:x>0.65059</cdr:x>
      <cdr:y>0.58854</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35394" y="1714186"/>
          <a:ext cx="850170" cy="365344"/>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336,181</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0.18808</cdr:x>
      <cdr:y>0.69387</cdr:y>
    </cdr:from>
    <cdr:to>
      <cdr:x>0.28252</cdr:x>
      <cdr:y>0.74957</cdr:y>
    </cdr:to>
    <cdr:sp macro="" textlink="">
      <cdr:nvSpPr>
        <cdr:cNvPr id="2" name="Line 35"/>
        <cdr:cNvSpPr>
          <a:spLocks xmlns:a="http://schemas.openxmlformats.org/drawingml/2006/main" noChangeShapeType="1"/>
        </cdr:cNvSpPr>
      </cdr:nvSpPr>
      <cdr:spPr bwMode="auto">
        <a:xfrm xmlns:a="http://schemas.openxmlformats.org/drawingml/2006/main" flipH="1">
          <a:off x="178903" y="1949726"/>
          <a:ext cx="173935" cy="405848"/>
        </a:xfrm>
        <a:prstGeom xmlns:a="http://schemas.openxmlformats.org/drawingml/2006/main" prst="line">
          <a:avLst/>
        </a:prstGeom>
        <a:noFill xmlns:a="http://schemas.openxmlformats.org/drawingml/2006/main"/>
        <a:ln xmlns:a="http://schemas.openxmlformats.org/drawingml/2006/main" w="9360">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40"/>
  <sheetViews>
    <sheetView view="pageBreakPreview" topLeftCell="A25" zoomScaleNormal="100" zoomScaleSheetLayoutView="100" workbookViewId="0">
      <selection activeCell="D33" sqref="D33"/>
    </sheetView>
  </sheetViews>
  <sheetFormatPr defaultRowHeight="17.100000000000001" customHeight="1"/>
  <cols>
    <col min="1" max="1" width="10.42578125" style="2" customWidth="1"/>
    <col min="2" max="2" width="11.7109375" style="2" customWidth="1"/>
    <col min="3" max="7" width="15.7109375" style="2" customWidth="1"/>
    <col min="8" max="16384" width="9.140625" style="2"/>
  </cols>
  <sheetData>
    <row r="1" spans="1:8" ht="24.95" customHeight="1">
      <c r="A1" s="462" t="s">
        <v>0</v>
      </c>
      <c r="B1" s="462"/>
      <c r="C1" s="462"/>
      <c r="D1" s="462"/>
      <c r="E1" s="462"/>
      <c r="F1" s="462"/>
      <c r="G1" s="462"/>
    </row>
    <row r="2" spans="1:8" ht="12" customHeight="1"/>
    <row r="3" spans="1:8" ht="75" customHeight="1">
      <c r="A3" s="463" t="s">
        <v>1</v>
      </c>
      <c r="B3" s="463"/>
      <c r="C3" s="463"/>
      <c r="D3" s="463"/>
      <c r="E3" s="463"/>
      <c r="F3" s="463"/>
      <c r="G3" s="463"/>
    </row>
    <row r="4" spans="1:8" ht="5.0999999999999996" customHeight="1">
      <c r="A4" s="3"/>
      <c r="B4" s="3"/>
      <c r="C4" s="3"/>
      <c r="D4" s="3"/>
      <c r="E4" s="3"/>
      <c r="F4" s="3"/>
      <c r="G4" s="3"/>
    </row>
    <row r="5" spans="1:8" ht="15" customHeight="1">
      <c r="A5" s="4" t="s">
        <v>2</v>
      </c>
      <c r="B5" s="3"/>
      <c r="C5" s="3"/>
      <c r="D5" s="3"/>
      <c r="E5" s="3"/>
      <c r="F5" s="3"/>
      <c r="G5" s="3"/>
    </row>
    <row r="6" spans="1:8" ht="60" customHeight="1">
      <c r="A6" s="464" t="s">
        <v>593</v>
      </c>
      <c r="B6" s="464"/>
      <c r="C6" s="464"/>
      <c r="D6" s="464"/>
      <c r="E6" s="464"/>
      <c r="F6" s="464"/>
      <c r="G6" s="464"/>
    </row>
    <row r="7" spans="1:8" ht="12" customHeight="1">
      <c r="A7" s="465"/>
      <c r="B7" s="465"/>
      <c r="C7" s="465"/>
      <c r="D7" s="465"/>
      <c r="E7" s="465"/>
      <c r="F7" s="465"/>
      <c r="G7" s="465"/>
    </row>
    <row r="8" spans="1:8" ht="15" customHeight="1">
      <c r="A8" s="465" t="s">
        <v>3</v>
      </c>
      <c r="B8" s="465"/>
      <c r="C8" s="465"/>
      <c r="D8" s="465"/>
      <c r="E8" s="465"/>
      <c r="F8" s="3"/>
      <c r="G8" s="5" t="s">
        <v>4</v>
      </c>
    </row>
    <row r="9" spans="1:8" ht="30" customHeight="1">
      <c r="A9" s="466" t="s">
        <v>5</v>
      </c>
      <c r="B9" s="467"/>
      <c r="C9" s="470" t="s">
        <v>6</v>
      </c>
      <c r="D9" s="470" t="s">
        <v>7</v>
      </c>
      <c r="E9" s="474" t="s">
        <v>8</v>
      </c>
      <c r="F9" s="474"/>
      <c r="G9" s="475"/>
      <c r="H9" s="14"/>
    </row>
    <row r="10" spans="1:8" ht="30" customHeight="1">
      <c r="A10" s="468"/>
      <c r="B10" s="469"/>
      <c r="C10" s="471"/>
      <c r="D10" s="471"/>
      <c r="E10" s="7" t="s">
        <v>6</v>
      </c>
      <c r="F10" s="7" t="s">
        <v>9</v>
      </c>
      <c r="G10" s="93" t="s">
        <v>10</v>
      </c>
      <c r="H10" s="14"/>
    </row>
    <row r="11" spans="1:8" s="21" customFormat="1" ht="17.100000000000001" customHeight="1">
      <c r="A11" s="472" t="s">
        <v>515</v>
      </c>
      <c r="B11" s="473"/>
      <c r="C11" s="8">
        <v>185</v>
      </c>
      <c r="D11" s="9">
        <v>19</v>
      </c>
      <c r="E11" s="9">
        <v>166</v>
      </c>
      <c r="F11" s="9">
        <v>0</v>
      </c>
      <c r="G11" s="94">
        <v>166</v>
      </c>
      <c r="H11" s="15"/>
    </row>
    <row r="12" spans="1:8" s="16" customFormat="1" ht="17.100000000000001" customHeight="1">
      <c r="A12" s="460">
        <v>18</v>
      </c>
      <c r="B12" s="461"/>
      <c r="C12" s="8">
        <v>157</v>
      </c>
      <c r="D12" s="9">
        <v>19</v>
      </c>
      <c r="E12" s="9">
        <v>138</v>
      </c>
      <c r="F12" s="9">
        <v>0</v>
      </c>
      <c r="G12" s="94">
        <v>138</v>
      </c>
      <c r="H12" s="217"/>
    </row>
    <row r="13" spans="1:8" s="16" customFormat="1" ht="17.100000000000001" customHeight="1">
      <c r="A13" s="460">
        <v>19</v>
      </c>
      <c r="B13" s="461"/>
      <c r="C13" s="8">
        <v>154</v>
      </c>
      <c r="D13" s="9">
        <v>19</v>
      </c>
      <c r="E13" s="9">
        <v>135</v>
      </c>
      <c r="F13" s="9">
        <v>0</v>
      </c>
      <c r="G13" s="94">
        <v>135</v>
      </c>
      <c r="H13" s="217"/>
    </row>
    <row r="14" spans="1:8" s="16" customFormat="1" ht="17.100000000000001" customHeight="1">
      <c r="A14" s="460">
        <v>20</v>
      </c>
      <c r="B14" s="461"/>
      <c r="C14" s="8">
        <v>143</v>
      </c>
      <c r="D14" s="9">
        <v>19</v>
      </c>
      <c r="E14" s="9">
        <v>124</v>
      </c>
      <c r="F14" s="9">
        <v>0</v>
      </c>
      <c r="G14" s="94">
        <v>124</v>
      </c>
      <c r="H14" s="217"/>
    </row>
    <row r="15" spans="1:8" s="16" customFormat="1" ht="17.100000000000001" customHeight="1">
      <c r="A15" s="460">
        <v>21</v>
      </c>
      <c r="B15" s="461"/>
      <c r="C15" s="8">
        <v>142</v>
      </c>
      <c r="D15" s="9">
        <v>19</v>
      </c>
      <c r="E15" s="9">
        <v>123</v>
      </c>
      <c r="F15" s="9">
        <v>0</v>
      </c>
      <c r="G15" s="94">
        <v>123</v>
      </c>
      <c r="H15" s="217"/>
    </row>
    <row r="16" spans="1:8" s="16" customFormat="1" ht="17.100000000000001" customHeight="1">
      <c r="A16" s="460">
        <v>22</v>
      </c>
      <c r="B16" s="461"/>
      <c r="C16" s="236">
        <v>141</v>
      </c>
      <c r="D16" s="237">
        <v>19</v>
      </c>
      <c r="E16" s="237">
        <v>122</v>
      </c>
      <c r="F16" s="237">
        <f>SUM(F18:F38)</f>
        <v>0</v>
      </c>
      <c r="G16" s="238">
        <v>122</v>
      </c>
      <c r="H16" s="217"/>
    </row>
    <row r="17" spans="1:11" s="16" customFormat="1" ht="17.100000000000001" customHeight="1">
      <c r="A17" s="458">
        <v>23</v>
      </c>
      <c r="B17" s="459"/>
      <c r="C17" s="274">
        <f>SUM(C18:C38)</f>
        <v>111</v>
      </c>
      <c r="D17" s="13">
        <f>SUM(D18:D38)</f>
        <v>58</v>
      </c>
      <c r="E17" s="13">
        <f>SUM(E18:E38)</f>
        <v>53</v>
      </c>
      <c r="F17" s="9">
        <f>SUM(F18:F38)</f>
        <v>0</v>
      </c>
      <c r="G17" s="95">
        <f>SUM(G18:G38)</f>
        <v>53</v>
      </c>
      <c r="H17" s="217"/>
    </row>
    <row r="18" spans="1:11" s="16" customFormat="1" ht="17.100000000000001" customHeight="1">
      <c r="A18" s="453" t="s">
        <v>463</v>
      </c>
      <c r="B18" s="454"/>
      <c r="C18" s="275">
        <v>9</v>
      </c>
      <c r="D18" s="276">
        <v>2</v>
      </c>
      <c r="E18" s="276">
        <v>7</v>
      </c>
      <c r="F18" s="9">
        <v>0</v>
      </c>
      <c r="G18" s="277">
        <v>7</v>
      </c>
      <c r="H18" s="217"/>
    </row>
    <row r="19" spans="1:11" ht="17.100000000000001" customHeight="1">
      <c r="A19" s="453" t="s">
        <v>462</v>
      </c>
      <c r="B19" s="454"/>
      <c r="C19" s="275">
        <v>5</v>
      </c>
      <c r="D19" s="276">
        <v>4</v>
      </c>
      <c r="E19" s="276">
        <v>1</v>
      </c>
      <c r="F19" s="9">
        <v>0</v>
      </c>
      <c r="G19" s="277">
        <v>1</v>
      </c>
      <c r="H19" s="14"/>
    </row>
    <row r="20" spans="1:11" ht="17.100000000000001" customHeight="1">
      <c r="A20" s="453" t="s">
        <v>461</v>
      </c>
      <c r="B20" s="454"/>
      <c r="C20" s="275">
        <v>4</v>
      </c>
      <c r="D20" s="276">
        <v>2</v>
      </c>
      <c r="E20" s="276">
        <v>2</v>
      </c>
      <c r="F20" s="9">
        <v>0</v>
      </c>
      <c r="G20" s="277">
        <v>2</v>
      </c>
      <c r="H20" s="14"/>
      <c r="J20" s="14"/>
      <c r="K20" s="15"/>
    </row>
    <row r="21" spans="1:11" ht="17.100000000000001" customHeight="1">
      <c r="A21" s="453" t="s">
        <v>460</v>
      </c>
      <c r="B21" s="454"/>
      <c r="C21" s="275">
        <v>5</v>
      </c>
      <c r="D21" s="276">
        <v>3</v>
      </c>
      <c r="E21" s="276">
        <v>2</v>
      </c>
      <c r="F21" s="9">
        <v>0</v>
      </c>
      <c r="G21" s="277">
        <v>2</v>
      </c>
      <c r="H21" s="14"/>
    </row>
    <row r="22" spans="1:11" ht="17.100000000000001" customHeight="1">
      <c r="A22" s="453" t="s">
        <v>459</v>
      </c>
      <c r="B22" s="454"/>
      <c r="C22" s="159">
        <v>3</v>
      </c>
      <c r="D22" s="276">
        <v>2</v>
      </c>
      <c r="E22" s="276">
        <v>1</v>
      </c>
      <c r="F22" s="9">
        <v>0</v>
      </c>
      <c r="G22" s="277">
        <v>1</v>
      </c>
      <c r="H22" s="14"/>
    </row>
    <row r="23" spans="1:11" ht="17.100000000000001" customHeight="1">
      <c r="A23" s="453" t="s">
        <v>458</v>
      </c>
      <c r="B23" s="454"/>
      <c r="C23" s="275">
        <v>0</v>
      </c>
      <c r="D23" s="276">
        <v>0</v>
      </c>
      <c r="E23" s="276">
        <v>0</v>
      </c>
      <c r="F23" s="9">
        <v>0</v>
      </c>
      <c r="G23" s="277">
        <v>0</v>
      </c>
      <c r="H23" s="14"/>
    </row>
    <row r="24" spans="1:11" ht="17.100000000000001" customHeight="1">
      <c r="A24" s="453" t="s">
        <v>457</v>
      </c>
      <c r="B24" s="454"/>
      <c r="C24" s="275">
        <v>3</v>
      </c>
      <c r="D24" s="276">
        <v>3</v>
      </c>
      <c r="E24" s="276">
        <v>0</v>
      </c>
      <c r="F24" s="9">
        <v>0</v>
      </c>
      <c r="G24" s="277">
        <v>0</v>
      </c>
      <c r="H24" s="14"/>
    </row>
    <row r="25" spans="1:11" ht="17.100000000000001" customHeight="1">
      <c r="A25" s="453" t="s">
        <v>456</v>
      </c>
      <c r="B25" s="454"/>
      <c r="C25" s="275">
        <v>0</v>
      </c>
      <c r="D25" s="276">
        <v>0</v>
      </c>
      <c r="E25" s="276">
        <v>0</v>
      </c>
      <c r="F25" s="9">
        <v>0</v>
      </c>
      <c r="G25" s="277">
        <v>0</v>
      </c>
      <c r="H25" s="14"/>
    </row>
    <row r="26" spans="1:11" ht="17.100000000000001" customHeight="1">
      <c r="A26" s="453" t="s">
        <v>455</v>
      </c>
      <c r="B26" s="454"/>
      <c r="C26" s="275">
        <v>6</v>
      </c>
      <c r="D26" s="276">
        <v>1</v>
      </c>
      <c r="E26" s="276">
        <v>5</v>
      </c>
      <c r="F26" s="9">
        <v>0</v>
      </c>
      <c r="G26" s="277">
        <v>5</v>
      </c>
      <c r="H26" s="14"/>
    </row>
    <row r="27" spans="1:11" ht="17.100000000000001" customHeight="1">
      <c r="A27" s="453" t="s">
        <v>454</v>
      </c>
      <c r="B27" s="454"/>
      <c r="C27" s="275">
        <v>4</v>
      </c>
      <c r="D27" s="276">
        <v>3</v>
      </c>
      <c r="E27" s="276">
        <v>1</v>
      </c>
      <c r="F27" s="9">
        <v>0</v>
      </c>
      <c r="G27" s="277">
        <v>1</v>
      </c>
      <c r="H27" s="14"/>
    </row>
    <row r="28" spans="1:11" ht="17.100000000000001" customHeight="1">
      <c r="A28" s="453" t="s">
        <v>453</v>
      </c>
      <c r="B28" s="454"/>
      <c r="C28" s="275">
        <v>1</v>
      </c>
      <c r="D28" s="276">
        <v>1</v>
      </c>
      <c r="E28" s="276">
        <v>0</v>
      </c>
      <c r="F28" s="9">
        <v>0</v>
      </c>
      <c r="G28" s="277">
        <v>0</v>
      </c>
      <c r="H28" s="14"/>
    </row>
    <row r="29" spans="1:11" ht="17.100000000000001" customHeight="1">
      <c r="A29" s="453" t="s">
        <v>452</v>
      </c>
      <c r="B29" s="454"/>
      <c r="C29" s="275">
        <v>6</v>
      </c>
      <c r="D29" s="276">
        <v>1</v>
      </c>
      <c r="E29" s="276">
        <v>5</v>
      </c>
      <c r="F29" s="9">
        <v>0</v>
      </c>
      <c r="G29" s="277">
        <v>5</v>
      </c>
      <c r="H29" s="14"/>
    </row>
    <row r="30" spans="1:11" ht="17.100000000000001" customHeight="1">
      <c r="A30" s="453" t="s">
        <v>451</v>
      </c>
      <c r="B30" s="454"/>
      <c r="C30" s="275">
        <v>10</v>
      </c>
      <c r="D30" s="276">
        <v>6</v>
      </c>
      <c r="E30" s="276">
        <v>4</v>
      </c>
      <c r="F30" s="9">
        <v>0</v>
      </c>
      <c r="G30" s="277">
        <v>4</v>
      </c>
      <c r="H30" s="14"/>
    </row>
    <row r="31" spans="1:11" ht="17.100000000000001" customHeight="1">
      <c r="A31" s="453" t="s">
        <v>450</v>
      </c>
      <c r="B31" s="454"/>
      <c r="C31" s="275">
        <v>5</v>
      </c>
      <c r="D31" s="276">
        <v>4</v>
      </c>
      <c r="E31" s="276">
        <v>1</v>
      </c>
      <c r="F31" s="9">
        <v>0</v>
      </c>
      <c r="G31" s="277">
        <v>1</v>
      </c>
      <c r="H31" s="14"/>
    </row>
    <row r="32" spans="1:11" ht="17.100000000000001" customHeight="1">
      <c r="A32" s="453" t="s">
        <v>449</v>
      </c>
      <c r="B32" s="454"/>
      <c r="C32" s="275">
        <v>19</v>
      </c>
      <c r="D32" s="276">
        <v>7</v>
      </c>
      <c r="E32" s="276">
        <v>12</v>
      </c>
      <c r="F32" s="9">
        <v>0</v>
      </c>
      <c r="G32" s="277">
        <v>12</v>
      </c>
      <c r="H32" s="14"/>
    </row>
    <row r="33" spans="1:8" ht="17.100000000000001" customHeight="1">
      <c r="A33" s="453" t="s">
        <v>448</v>
      </c>
      <c r="B33" s="454"/>
      <c r="C33" s="275">
        <v>11</v>
      </c>
      <c r="D33" s="276">
        <v>8</v>
      </c>
      <c r="E33" s="276">
        <v>3</v>
      </c>
      <c r="F33" s="9">
        <v>0</v>
      </c>
      <c r="G33" s="277">
        <v>3</v>
      </c>
      <c r="H33" s="14"/>
    </row>
    <row r="34" spans="1:8" ht="17.100000000000001" customHeight="1">
      <c r="A34" s="453" t="s">
        <v>447</v>
      </c>
      <c r="B34" s="454"/>
      <c r="C34" s="275">
        <v>9</v>
      </c>
      <c r="D34" s="276">
        <v>8</v>
      </c>
      <c r="E34" s="276">
        <v>1</v>
      </c>
      <c r="F34" s="9">
        <v>0</v>
      </c>
      <c r="G34" s="277">
        <v>1</v>
      </c>
      <c r="H34" s="14"/>
    </row>
    <row r="35" spans="1:8" ht="17.100000000000001" customHeight="1">
      <c r="A35" s="453" t="s">
        <v>446</v>
      </c>
      <c r="B35" s="454"/>
      <c r="C35" s="275">
        <v>0</v>
      </c>
      <c r="D35" s="276">
        <v>0</v>
      </c>
      <c r="E35" s="276">
        <v>0</v>
      </c>
      <c r="F35" s="9">
        <v>0</v>
      </c>
      <c r="G35" s="277">
        <v>0</v>
      </c>
      <c r="H35" s="14"/>
    </row>
    <row r="36" spans="1:8" ht="17.100000000000001" customHeight="1">
      <c r="A36" s="453" t="s">
        <v>445</v>
      </c>
      <c r="B36" s="454"/>
      <c r="C36" s="275">
        <v>7</v>
      </c>
      <c r="D36" s="276">
        <v>2</v>
      </c>
      <c r="E36" s="276">
        <v>5</v>
      </c>
      <c r="F36" s="9">
        <v>0</v>
      </c>
      <c r="G36" s="277">
        <v>5</v>
      </c>
      <c r="H36" s="14"/>
    </row>
    <row r="37" spans="1:8" ht="17.100000000000001" customHeight="1">
      <c r="A37" s="453" t="s">
        <v>444</v>
      </c>
      <c r="B37" s="454"/>
      <c r="C37" s="275">
        <v>4</v>
      </c>
      <c r="D37" s="276">
        <v>1</v>
      </c>
      <c r="E37" s="276">
        <v>3</v>
      </c>
      <c r="F37" s="9">
        <v>0</v>
      </c>
      <c r="G37" s="277">
        <v>3</v>
      </c>
      <c r="H37" s="14"/>
    </row>
    <row r="38" spans="1:8" ht="17.100000000000001" customHeight="1" thickBot="1">
      <c r="A38" s="455" t="s">
        <v>11</v>
      </c>
      <c r="B38" s="456"/>
      <c r="C38" s="278">
        <v>0</v>
      </c>
      <c r="D38" s="279">
        <v>0</v>
      </c>
      <c r="E38" s="279">
        <v>0</v>
      </c>
      <c r="F38" s="144">
        <v>0</v>
      </c>
      <c r="G38" s="280">
        <v>0</v>
      </c>
      <c r="H38" s="14"/>
    </row>
    <row r="39" spans="1:8" ht="17.100000000000001" customHeight="1">
      <c r="F39" s="457" t="s">
        <v>13</v>
      </c>
      <c r="G39" s="457"/>
      <c r="H39" s="14"/>
    </row>
    <row r="40" spans="1:8" ht="15" customHeight="1">
      <c r="A40" s="2" t="s">
        <v>12</v>
      </c>
    </row>
  </sheetData>
  <sheetProtection selectLockedCells="1" selectUnlockedCells="1"/>
  <mergeCells count="38">
    <mergeCell ref="A17:B17"/>
    <mergeCell ref="A16:B16"/>
    <mergeCell ref="A13:B13"/>
    <mergeCell ref="A14:B14"/>
    <mergeCell ref="A1:G1"/>
    <mergeCell ref="A3:G3"/>
    <mergeCell ref="A6:G6"/>
    <mergeCell ref="A7:G7"/>
    <mergeCell ref="A12:B12"/>
    <mergeCell ref="A15:B15"/>
    <mergeCell ref="A8:E8"/>
    <mergeCell ref="A9:B10"/>
    <mergeCell ref="C9:C10"/>
    <mergeCell ref="A11:B11"/>
    <mergeCell ref="D9:D10"/>
    <mergeCell ref="E9:G9"/>
    <mergeCell ref="A38:B38"/>
    <mergeCell ref="F39:G39"/>
    <mergeCell ref="A32:B32"/>
    <mergeCell ref="A31:B31"/>
    <mergeCell ref="A36:B36"/>
    <mergeCell ref="A35:B35"/>
    <mergeCell ref="A37:B37"/>
    <mergeCell ref="A34:B34"/>
    <mergeCell ref="A33:B33"/>
    <mergeCell ref="A27:B27"/>
    <mergeCell ref="A28:B28"/>
    <mergeCell ref="A30:B30"/>
    <mergeCell ref="A29:B29"/>
    <mergeCell ref="A18:B18"/>
    <mergeCell ref="A20:B20"/>
    <mergeCell ref="A19:B19"/>
    <mergeCell ref="A26:B26"/>
    <mergeCell ref="A25:B25"/>
    <mergeCell ref="A24:B24"/>
    <mergeCell ref="A23:B23"/>
    <mergeCell ref="A22:B22"/>
    <mergeCell ref="A21:B21"/>
  </mergeCells>
  <phoneticPr fontId="23"/>
  <pageMargins left="0.59055118110236227" right="0.59055118110236227" top="0.59055118110236227" bottom="0.59055118110236227" header="0.39370078740157483" footer="0.39370078740157483"/>
  <pageSetup paperSize="9" firstPageNumber="78" orientation="portrait" useFirstPageNumber="1" horizontalDpi="300" verticalDpi="300" r:id="rId1"/>
  <headerFooter alignWithMargins="0">
    <oddHeader>&amp;L農業及び漁業</oddHeader>
    <oddFooter>&amp;C&amp;11－&amp;P－</oddFooter>
  </headerFooter>
</worksheet>
</file>

<file path=xl/worksheets/sheet10.xml><?xml version="1.0" encoding="utf-8"?>
<worksheet xmlns="http://schemas.openxmlformats.org/spreadsheetml/2006/main" xmlns:r="http://schemas.openxmlformats.org/officeDocument/2006/relationships">
  <dimension ref="A1:P44"/>
  <sheetViews>
    <sheetView view="pageBreakPreview" zoomScaleNormal="100" zoomScaleSheetLayoutView="100" workbookViewId="0">
      <selection activeCell="J13" sqref="J13"/>
    </sheetView>
  </sheetViews>
  <sheetFormatPr defaultRowHeight="17.100000000000001" customHeight="1"/>
  <cols>
    <col min="1" max="1" width="10" style="56" customWidth="1"/>
    <col min="2" max="4" width="5.85546875" style="56" customWidth="1"/>
    <col min="5" max="7" width="6" style="56" customWidth="1"/>
    <col min="8" max="8" width="6.42578125" style="56" customWidth="1"/>
    <col min="9" max="10" width="6" style="56" customWidth="1"/>
    <col min="11" max="11" width="6.42578125" style="56" customWidth="1"/>
    <col min="12" max="13" width="6" style="56" customWidth="1"/>
    <col min="14" max="14" width="6.42578125" style="56" customWidth="1"/>
    <col min="15" max="16" width="6" style="56" customWidth="1"/>
    <col min="17" max="16384" width="9.140625" style="56"/>
  </cols>
  <sheetData>
    <row r="1" spans="1:16" ht="5.0999999999999996" customHeight="1">
      <c r="A1" s="2"/>
      <c r="B1" s="2"/>
      <c r="C1" s="2"/>
      <c r="D1" s="2"/>
      <c r="E1" s="2"/>
      <c r="F1" s="2"/>
      <c r="G1" s="2"/>
      <c r="H1" s="2"/>
      <c r="I1" s="2"/>
      <c r="J1" s="2"/>
      <c r="K1" s="2"/>
      <c r="L1" s="2"/>
      <c r="M1" s="2"/>
      <c r="N1" s="2"/>
      <c r="O1" s="2"/>
      <c r="P1" s="17"/>
    </row>
    <row r="2" spans="1:16" ht="15" customHeight="1">
      <c r="A2" s="2" t="s">
        <v>265</v>
      </c>
      <c r="B2" s="2"/>
      <c r="C2" s="2"/>
      <c r="D2" s="2"/>
      <c r="E2" s="2"/>
      <c r="F2" s="2"/>
      <c r="G2" s="2"/>
      <c r="H2" s="2"/>
      <c r="I2" s="2"/>
      <c r="J2" s="2"/>
      <c r="K2" s="2"/>
      <c r="L2" s="2"/>
      <c r="M2" s="2"/>
      <c r="N2" s="2"/>
      <c r="O2" s="2"/>
      <c r="P2" s="17" t="s">
        <v>266</v>
      </c>
    </row>
    <row r="3" spans="1:16" ht="15" customHeight="1">
      <c r="A3" s="469" t="s">
        <v>267</v>
      </c>
      <c r="B3" s="471" t="s">
        <v>268</v>
      </c>
      <c r="C3" s="471"/>
      <c r="D3" s="718" t="s">
        <v>269</v>
      </c>
      <c r="E3" s="718"/>
      <c r="F3" s="471" t="s">
        <v>7</v>
      </c>
      <c r="G3" s="471"/>
      <c r="H3" s="471" t="s">
        <v>270</v>
      </c>
      <c r="I3" s="471"/>
      <c r="J3" s="592" t="s">
        <v>271</v>
      </c>
      <c r="K3" s="592"/>
      <c r="L3" s="592"/>
      <c r="M3" s="592"/>
      <c r="N3" s="592"/>
      <c r="O3" s="592"/>
      <c r="P3" s="592"/>
    </row>
    <row r="4" spans="1:16" ht="15" customHeight="1">
      <c r="A4" s="469"/>
      <c r="B4" s="471"/>
      <c r="C4" s="471"/>
      <c r="D4" s="718"/>
      <c r="E4" s="718"/>
      <c r="F4" s="471"/>
      <c r="G4" s="471"/>
      <c r="H4" s="471"/>
      <c r="I4" s="471"/>
      <c r="J4" s="592"/>
      <c r="K4" s="592"/>
      <c r="L4" s="592"/>
      <c r="M4" s="592"/>
      <c r="N4" s="592"/>
      <c r="O4" s="592"/>
      <c r="P4" s="592"/>
    </row>
    <row r="5" spans="1:16" ht="24" customHeight="1">
      <c r="A5" s="469"/>
      <c r="B5" s="471"/>
      <c r="C5" s="471"/>
      <c r="D5" s="530" t="s">
        <v>272</v>
      </c>
      <c r="E5" s="530"/>
      <c r="F5" s="219" t="s">
        <v>273</v>
      </c>
      <c r="G5" s="219" t="s">
        <v>274</v>
      </c>
      <c r="H5" s="219" t="s">
        <v>273</v>
      </c>
      <c r="I5" s="219" t="s">
        <v>274</v>
      </c>
      <c r="J5" s="219" t="s">
        <v>227</v>
      </c>
      <c r="K5" s="610" t="s">
        <v>275</v>
      </c>
      <c r="L5" s="610"/>
      <c r="M5" s="610" t="s">
        <v>276</v>
      </c>
      <c r="N5" s="610"/>
      <c r="O5" s="613" t="s">
        <v>277</v>
      </c>
      <c r="P5" s="613"/>
    </row>
    <row r="6" spans="1:16" ht="18" customHeight="1">
      <c r="A6" s="241" t="s">
        <v>536</v>
      </c>
      <c r="B6" s="716">
        <v>69</v>
      </c>
      <c r="C6" s="716"/>
      <c r="D6" s="476">
        <v>69</v>
      </c>
      <c r="E6" s="476"/>
      <c r="F6" s="25">
        <v>58</v>
      </c>
      <c r="G6" s="25">
        <v>58</v>
      </c>
      <c r="H6" s="25">
        <v>11</v>
      </c>
      <c r="I6" s="25">
        <v>11</v>
      </c>
      <c r="J6" s="25">
        <v>49</v>
      </c>
      <c r="K6" s="476">
        <v>7</v>
      </c>
      <c r="L6" s="476"/>
      <c r="M6" s="476">
        <v>27</v>
      </c>
      <c r="N6" s="476"/>
      <c r="O6" s="715">
        <v>15</v>
      </c>
      <c r="P6" s="715"/>
    </row>
    <row r="7" spans="1:16" ht="18" customHeight="1">
      <c r="A7" s="221" t="s">
        <v>537</v>
      </c>
      <c r="B7" s="716">
        <v>64</v>
      </c>
      <c r="C7" s="716"/>
      <c r="D7" s="476">
        <v>64</v>
      </c>
      <c r="E7" s="476"/>
      <c r="F7" s="25">
        <v>55</v>
      </c>
      <c r="G7" s="25">
        <v>55</v>
      </c>
      <c r="H7" s="25">
        <v>9</v>
      </c>
      <c r="I7" s="25">
        <v>8</v>
      </c>
      <c r="J7" s="25">
        <v>46</v>
      </c>
      <c r="K7" s="476">
        <v>5</v>
      </c>
      <c r="L7" s="476"/>
      <c r="M7" s="476">
        <v>24</v>
      </c>
      <c r="N7" s="476"/>
      <c r="O7" s="715">
        <v>17</v>
      </c>
      <c r="P7" s="715"/>
    </row>
    <row r="8" spans="1:16" ht="18" customHeight="1">
      <c r="A8" s="221" t="s">
        <v>538</v>
      </c>
      <c r="B8" s="716">
        <v>65</v>
      </c>
      <c r="C8" s="716"/>
      <c r="D8" s="476">
        <v>65</v>
      </c>
      <c r="E8" s="476"/>
      <c r="F8" s="25">
        <v>54</v>
      </c>
      <c r="G8" s="25">
        <v>54</v>
      </c>
      <c r="H8" s="25">
        <v>11</v>
      </c>
      <c r="I8" s="25">
        <v>11</v>
      </c>
      <c r="J8" s="25">
        <v>49</v>
      </c>
      <c r="K8" s="476">
        <v>6</v>
      </c>
      <c r="L8" s="476"/>
      <c r="M8" s="476">
        <v>23</v>
      </c>
      <c r="N8" s="476"/>
      <c r="O8" s="715">
        <v>20</v>
      </c>
      <c r="P8" s="715"/>
    </row>
    <row r="9" spans="1:16" ht="18" customHeight="1">
      <c r="A9" s="221" t="s">
        <v>118</v>
      </c>
      <c r="B9" s="716">
        <v>61</v>
      </c>
      <c r="C9" s="716"/>
      <c r="D9" s="476">
        <v>61</v>
      </c>
      <c r="E9" s="476"/>
      <c r="F9" s="25">
        <v>59</v>
      </c>
      <c r="G9" s="25">
        <v>59</v>
      </c>
      <c r="H9" s="25">
        <v>2</v>
      </c>
      <c r="I9" s="25">
        <v>2</v>
      </c>
      <c r="J9" s="25">
        <v>50</v>
      </c>
      <c r="K9" s="476">
        <v>6</v>
      </c>
      <c r="L9" s="476"/>
      <c r="M9" s="476">
        <v>27</v>
      </c>
      <c r="N9" s="476"/>
      <c r="O9" s="715">
        <v>17</v>
      </c>
      <c r="P9" s="715"/>
    </row>
    <row r="10" spans="1:16" ht="18" customHeight="1">
      <c r="A10" s="221" t="s">
        <v>539</v>
      </c>
      <c r="B10" s="716">
        <v>63</v>
      </c>
      <c r="C10" s="716"/>
      <c r="D10" s="476">
        <v>63</v>
      </c>
      <c r="E10" s="476"/>
      <c r="F10" s="25">
        <v>61</v>
      </c>
      <c r="G10" s="25">
        <v>61</v>
      </c>
      <c r="H10" s="25">
        <v>2</v>
      </c>
      <c r="I10" s="25">
        <v>2</v>
      </c>
      <c r="J10" s="25">
        <v>52</v>
      </c>
      <c r="K10" s="476">
        <v>5</v>
      </c>
      <c r="L10" s="476"/>
      <c r="M10" s="476">
        <v>31</v>
      </c>
      <c r="N10" s="476"/>
      <c r="O10" s="715">
        <v>16</v>
      </c>
      <c r="P10" s="715"/>
    </row>
    <row r="11" spans="1:16" ht="18" customHeight="1">
      <c r="A11" s="221" t="s">
        <v>540</v>
      </c>
      <c r="B11" s="716">
        <v>64</v>
      </c>
      <c r="C11" s="716"/>
      <c r="D11" s="476">
        <v>64</v>
      </c>
      <c r="E11" s="476"/>
      <c r="F11" s="25">
        <v>61</v>
      </c>
      <c r="G11" s="25">
        <v>61</v>
      </c>
      <c r="H11" s="25">
        <v>3</v>
      </c>
      <c r="I11" s="25">
        <v>3</v>
      </c>
      <c r="J11" s="25">
        <v>51</v>
      </c>
      <c r="K11" s="476">
        <v>5</v>
      </c>
      <c r="L11" s="476"/>
      <c r="M11" s="476">
        <v>31</v>
      </c>
      <c r="N11" s="476"/>
      <c r="O11" s="715">
        <v>15</v>
      </c>
      <c r="P11" s="715"/>
    </row>
    <row r="12" spans="1:16" ht="18" customHeight="1">
      <c r="A12" s="222" t="s">
        <v>541</v>
      </c>
      <c r="B12" s="684">
        <f>SUM(B14:C31)</f>
        <v>58</v>
      </c>
      <c r="C12" s="684"/>
      <c r="D12" s="666">
        <f>SUM(D14:E31)</f>
        <v>58</v>
      </c>
      <c r="E12" s="666"/>
      <c r="F12" s="53">
        <f>SUM(F14:F31)</f>
        <v>53</v>
      </c>
      <c r="G12" s="53">
        <f>SUM(G14:G31)</f>
        <v>53</v>
      </c>
      <c r="H12" s="53">
        <f>SUM(H14:H31)</f>
        <v>5</v>
      </c>
      <c r="I12" s="53">
        <f>SUM(I14:I31)</f>
        <v>5</v>
      </c>
      <c r="J12" s="53">
        <f>SUM(J14:J31)</f>
        <v>43</v>
      </c>
      <c r="K12" s="666">
        <f>SUM(K14:L31)</f>
        <v>6</v>
      </c>
      <c r="L12" s="666"/>
      <c r="M12" s="666">
        <f>SUM(M14:N31)</f>
        <v>22</v>
      </c>
      <c r="N12" s="666"/>
      <c r="O12" s="717">
        <f>SUM(O14:P31)</f>
        <v>15</v>
      </c>
      <c r="P12" s="717"/>
    </row>
    <row r="13" spans="1:16" ht="15" customHeight="1">
      <c r="A13" s="220"/>
      <c r="B13" s="705"/>
      <c r="C13" s="705"/>
      <c r="D13" s="706"/>
      <c r="E13" s="706"/>
      <c r="F13" s="29"/>
      <c r="G13" s="29"/>
      <c r="H13" s="29"/>
      <c r="I13" s="29"/>
      <c r="J13" s="53"/>
      <c r="K13" s="706"/>
      <c r="L13" s="706"/>
      <c r="M13" s="706"/>
      <c r="N13" s="706"/>
      <c r="O13" s="702"/>
      <c r="P13" s="702"/>
    </row>
    <row r="14" spans="1:16" ht="18" customHeight="1">
      <c r="A14" s="220" t="s">
        <v>278</v>
      </c>
      <c r="B14" s="705">
        <v>4</v>
      </c>
      <c r="C14" s="705"/>
      <c r="D14" s="706">
        <v>4</v>
      </c>
      <c r="E14" s="706"/>
      <c r="F14" s="29">
        <v>4</v>
      </c>
      <c r="G14" s="29">
        <v>4</v>
      </c>
      <c r="H14" s="29">
        <v>0</v>
      </c>
      <c r="I14" s="29">
        <v>0</v>
      </c>
      <c r="J14" s="29">
        <f>SUM(K14:P14)</f>
        <v>3</v>
      </c>
      <c r="K14" s="706">
        <v>0</v>
      </c>
      <c r="L14" s="706"/>
      <c r="M14" s="706">
        <v>3</v>
      </c>
      <c r="N14" s="706"/>
      <c r="O14" s="702">
        <v>0</v>
      </c>
      <c r="P14" s="702"/>
    </row>
    <row r="15" spans="1:16" ht="18" customHeight="1">
      <c r="A15" s="220" t="s">
        <v>208</v>
      </c>
      <c r="B15" s="705">
        <v>2</v>
      </c>
      <c r="C15" s="705"/>
      <c r="D15" s="706">
        <v>2</v>
      </c>
      <c r="E15" s="706"/>
      <c r="F15" s="29">
        <v>2</v>
      </c>
      <c r="G15" s="29">
        <v>2</v>
      </c>
      <c r="H15" s="29">
        <v>0</v>
      </c>
      <c r="I15" s="29">
        <v>0</v>
      </c>
      <c r="J15" s="29">
        <f t="shared" ref="J15:J31" si="0">SUM(K15:P15)</f>
        <v>1</v>
      </c>
      <c r="K15" s="706">
        <v>0</v>
      </c>
      <c r="L15" s="706"/>
      <c r="M15" s="714">
        <v>0</v>
      </c>
      <c r="N15" s="714"/>
      <c r="O15" s="702">
        <v>1</v>
      </c>
      <c r="P15" s="702"/>
    </row>
    <row r="16" spans="1:16" ht="18" customHeight="1">
      <c r="A16" s="220" t="s">
        <v>279</v>
      </c>
      <c r="B16" s="705">
        <v>3</v>
      </c>
      <c r="C16" s="705"/>
      <c r="D16" s="706">
        <v>3</v>
      </c>
      <c r="E16" s="706"/>
      <c r="F16" s="29">
        <v>3</v>
      </c>
      <c r="G16" s="29">
        <v>3</v>
      </c>
      <c r="H16" s="29">
        <v>0</v>
      </c>
      <c r="I16" s="29">
        <v>0</v>
      </c>
      <c r="J16" s="29">
        <f t="shared" si="0"/>
        <v>1</v>
      </c>
      <c r="K16" s="706">
        <v>0</v>
      </c>
      <c r="L16" s="706"/>
      <c r="M16" s="704">
        <v>1</v>
      </c>
      <c r="N16" s="704"/>
      <c r="O16" s="702">
        <v>0</v>
      </c>
      <c r="P16" s="702"/>
    </row>
    <row r="17" spans="1:16" ht="18" customHeight="1">
      <c r="A17" s="220" t="s">
        <v>280</v>
      </c>
      <c r="B17" s="705">
        <v>9</v>
      </c>
      <c r="C17" s="705"/>
      <c r="D17" s="706">
        <v>9</v>
      </c>
      <c r="E17" s="706"/>
      <c r="F17" s="29">
        <v>7</v>
      </c>
      <c r="G17" s="29">
        <v>7</v>
      </c>
      <c r="H17" s="29">
        <v>2</v>
      </c>
      <c r="I17" s="29">
        <v>2</v>
      </c>
      <c r="J17" s="29">
        <f t="shared" si="0"/>
        <v>7</v>
      </c>
      <c r="K17" s="704">
        <v>2</v>
      </c>
      <c r="L17" s="704"/>
      <c r="M17" s="704">
        <v>4</v>
      </c>
      <c r="N17" s="704"/>
      <c r="O17" s="701">
        <v>1</v>
      </c>
      <c r="P17" s="701"/>
    </row>
    <row r="18" spans="1:16" ht="18" customHeight="1">
      <c r="A18" s="220" t="s">
        <v>281</v>
      </c>
      <c r="B18" s="705">
        <v>10</v>
      </c>
      <c r="C18" s="705"/>
      <c r="D18" s="706">
        <v>10</v>
      </c>
      <c r="E18" s="706"/>
      <c r="F18" s="29">
        <v>8</v>
      </c>
      <c r="G18" s="29">
        <v>8</v>
      </c>
      <c r="H18" s="29">
        <v>2</v>
      </c>
      <c r="I18" s="29">
        <v>2</v>
      </c>
      <c r="J18" s="29">
        <f t="shared" si="0"/>
        <v>6</v>
      </c>
      <c r="K18" s="706">
        <v>2</v>
      </c>
      <c r="L18" s="706"/>
      <c r="M18" s="704">
        <v>3</v>
      </c>
      <c r="N18" s="704"/>
      <c r="O18" s="701">
        <v>1</v>
      </c>
      <c r="P18" s="701"/>
    </row>
    <row r="19" spans="1:16" ht="18" customHeight="1">
      <c r="A19" s="220" t="s">
        <v>282</v>
      </c>
      <c r="B19" s="705">
        <v>1</v>
      </c>
      <c r="C19" s="705"/>
      <c r="D19" s="706">
        <v>1</v>
      </c>
      <c r="E19" s="706"/>
      <c r="F19" s="29">
        <v>1</v>
      </c>
      <c r="G19" s="29">
        <v>1</v>
      </c>
      <c r="H19" s="29">
        <v>0</v>
      </c>
      <c r="I19" s="29">
        <v>0</v>
      </c>
      <c r="J19" s="29">
        <f t="shared" si="0"/>
        <v>1</v>
      </c>
      <c r="K19" s="706">
        <v>0</v>
      </c>
      <c r="L19" s="706"/>
      <c r="M19" s="706">
        <v>0</v>
      </c>
      <c r="N19" s="706"/>
      <c r="O19" s="701">
        <v>1</v>
      </c>
      <c r="P19" s="701"/>
    </row>
    <row r="20" spans="1:16" ht="18" customHeight="1">
      <c r="A20" s="220" t="s">
        <v>218</v>
      </c>
      <c r="B20" s="705">
        <v>3</v>
      </c>
      <c r="C20" s="705"/>
      <c r="D20" s="706">
        <v>3</v>
      </c>
      <c r="E20" s="706"/>
      <c r="F20" s="29">
        <v>3</v>
      </c>
      <c r="G20" s="29">
        <v>3</v>
      </c>
      <c r="H20" s="29">
        <v>0</v>
      </c>
      <c r="I20" s="29">
        <v>0</v>
      </c>
      <c r="J20" s="29">
        <f t="shared" si="0"/>
        <v>2</v>
      </c>
      <c r="K20" s="706">
        <v>0</v>
      </c>
      <c r="L20" s="706"/>
      <c r="M20" s="704">
        <v>2</v>
      </c>
      <c r="N20" s="704"/>
      <c r="O20" s="702">
        <v>0</v>
      </c>
      <c r="P20" s="702"/>
    </row>
    <row r="21" spans="1:16" ht="18" customHeight="1">
      <c r="A21" s="220" t="s">
        <v>283</v>
      </c>
      <c r="B21" s="705">
        <v>3</v>
      </c>
      <c r="C21" s="705"/>
      <c r="D21" s="706">
        <v>3</v>
      </c>
      <c r="E21" s="706"/>
      <c r="F21" s="29">
        <v>3</v>
      </c>
      <c r="G21" s="29">
        <v>3</v>
      </c>
      <c r="H21" s="29">
        <v>0</v>
      </c>
      <c r="I21" s="29">
        <v>0</v>
      </c>
      <c r="J21" s="29">
        <f t="shared" si="0"/>
        <v>3</v>
      </c>
      <c r="K21" s="706">
        <v>0</v>
      </c>
      <c r="L21" s="706"/>
      <c r="M21" s="704">
        <v>1</v>
      </c>
      <c r="N21" s="704"/>
      <c r="O21" s="701">
        <v>2</v>
      </c>
      <c r="P21" s="701"/>
    </row>
    <row r="22" spans="1:16" ht="18" customHeight="1">
      <c r="A22" s="220" t="s">
        <v>284</v>
      </c>
      <c r="B22" s="705">
        <v>1</v>
      </c>
      <c r="C22" s="705"/>
      <c r="D22" s="706">
        <v>1</v>
      </c>
      <c r="E22" s="706"/>
      <c r="F22" s="29">
        <v>1</v>
      </c>
      <c r="G22" s="29">
        <v>1</v>
      </c>
      <c r="H22" s="29">
        <v>0</v>
      </c>
      <c r="I22" s="29">
        <v>0</v>
      </c>
      <c r="J22" s="29">
        <f t="shared" si="0"/>
        <v>1</v>
      </c>
      <c r="K22" s="706">
        <v>0</v>
      </c>
      <c r="L22" s="706"/>
      <c r="M22" s="704">
        <v>1</v>
      </c>
      <c r="N22" s="704"/>
      <c r="O22" s="702">
        <v>0</v>
      </c>
      <c r="P22" s="702"/>
    </row>
    <row r="23" spans="1:16" ht="18" customHeight="1">
      <c r="A23" s="220" t="s">
        <v>285</v>
      </c>
      <c r="B23" s="705">
        <v>0</v>
      </c>
      <c r="C23" s="705"/>
      <c r="D23" s="706">
        <v>0</v>
      </c>
      <c r="E23" s="706"/>
      <c r="F23" s="27">
        <v>0</v>
      </c>
      <c r="G23" s="27">
        <v>0</v>
      </c>
      <c r="H23" s="29">
        <v>0</v>
      </c>
      <c r="I23" s="29">
        <v>0</v>
      </c>
      <c r="J23" s="29">
        <f t="shared" si="0"/>
        <v>0</v>
      </c>
      <c r="K23" s="706">
        <v>0</v>
      </c>
      <c r="L23" s="706"/>
      <c r="M23" s="706">
        <v>0</v>
      </c>
      <c r="N23" s="706"/>
      <c r="O23" s="702">
        <v>0</v>
      </c>
      <c r="P23" s="702"/>
    </row>
    <row r="24" spans="1:16" ht="18" customHeight="1">
      <c r="A24" s="220" t="s">
        <v>286</v>
      </c>
      <c r="B24" s="705">
        <v>2</v>
      </c>
      <c r="C24" s="705"/>
      <c r="D24" s="706">
        <v>2</v>
      </c>
      <c r="E24" s="706"/>
      <c r="F24" s="29">
        <v>2</v>
      </c>
      <c r="G24" s="29">
        <v>2</v>
      </c>
      <c r="H24" s="29">
        <v>0</v>
      </c>
      <c r="I24" s="29">
        <v>0</v>
      </c>
      <c r="J24" s="29">
        <f t="shared" si="0"/>
        <v>1</v>
      </c>
      <c r="K24" s="713">
        <v>0</v>
      </c>
      <c r="L24" s="713"/>
      <c r="M24" s="713">
        <v>0</v>
      </c>
      <c r="N24" s="713"/>
      <c r="O24" s="701">
        <v>1</v>
      </c>
      <c r="P24" s="701"/>
    </row>
    <row r="25" spans="1:16" ht="18" customHeight="1">
      <c r="A25" s="220" t="s">
        <v>287</v>
      </c>
      <c r="B25" s="705">
        <v>3</v>
      </c>
      <c r="C25" s="705"/>
      <c r="D25" s="706">
        <v>3</v>
      </c>
      <c r="E25" s="706"/>
      <c r="F25" s="29">
        <v>2</v>
      </c>
      <c r="G25" s="29">
        <v>2</v>
      </c>
      <c r="H25" s="29">
        <v>1</v>
      </c>
      <c r="I25" s="29">
        <v>1</v>
      </c>
      <c r="J25" s="29">
        <f t="shared" si="0"/>
        <v>3</v>
      </c>
      <c r="K25" s="706">
        <v>2</v>
      </c>
      <c r="L25" s="706"/>
      <c r="M25" s="704">
        <v>1</v>
      </c>
      <c r="N25" s="704"/>
      <c r="O25" s="712">
        <v>0</v>
      </c>
      <c r="P25" s="712"/>
    </row>
    <row r="26" spans="1:16" ht="18" customHeight="1">
      <c r="A26" s="220" t="s">
        <v>288</v>
      </c>
      <c r="B26" s="705">
        <v>4</v>
      </c>
      <c r="C26" s="705"/>
      <c r="D26" s="706">
        <v>4</v>
      </c>
      <c r="E26" s="706"/>
      <c r="F26" s="29">
        <v>4</v>
      </c>
      <c r="G26" s="29">
        <v>4</v>
      </c>
      <c r="H26" s="29">
        <v>0</v>
      </c>
      <c r="I26" s="29">
        <v>0</v>
      </c>
      <c r="J26" s="29">
        <f t="shared" si="0"/>
        <v>4</v>
      </c>
      <c r="K26" s="706">
        <v>0</v>
      </c>
      <c r="L26" s="706"/>
      <c r="M26" s="706">
        <v>1</v>
      </c>
      <c r="N26" s="706"/>
      <c r="O26" s="701">
        <v>3</v>
      </c>
      <c r="P26" s="701"/>
    </row>
    <row r="27" spans="1:16" ht="18" customHeight="1">
      <c r="A27" s="220" t="s">
        <v>289</v>
      </c>
      <c r="B27" s="705">
        <v>4</v>
      </c>
      <c r="C27" s="705"/>
      <c r="D27" s="706">
        <v>4</v>
      </c>
      <c r="E27" s="706"/>
      <c r="F27" s="29">
        <v>4</v>
      </c>
      <c r="G27" s="29">
        <v>4</v>
      </c>
      <c r="H27" s="29">
        <v>0</v>
      </c>
      <c r="I27" s="29">
        <v>0</v>
      </c>
      <c r="J27" s="29">
        <f t="shared" si="0"/>
        <v>3</v>
      </c>
      <c r="K27" s="706">
        <v>0</v>
      </c>
      <c r="L27" s="706"/>
      <c r="M27" s="704">
        <v>2</v>
      </c>
      <c r="N27" s="704"/>
      <c r="O27" s="701">
        <v>1</v>
      </c>
      <c r="P27" s="701"/>
    </row>
    <row r="28" spans="1:16" ht="18" customHeight="1">
      <c r="A28" s="220" t="s">
        <v>290</v>
      </c>
      <c r="B28" s="705">
        <v>3</v>
      </c>
      <c r="C28" s="705"/>
      <c r="D28" s="706">
        <v>3</v>
      </c>
      <c r="E28" s="706"/>
      <c r="F28" s="29">
        <v>3</v>
      </c>
      <c r="G28" s="29">
        <v>3</v>
      </c>
      <c r="H28" s="29">
        <v>0</v>
      </c>
      <c r="I28" s="29">
        <v>0</v>
      </c>
      <c r="J28" s="29">
        <f t="shared" si="0"/>
        <v>1</v>
      </c>
      <c r="K28" s="706">
        <v>0</v>
      </c>
      <c r="L28" s="706"/>
      <c r="M28" s="704">
        <v>1</v>
      </c>
      <c r="N28" s="704"/>
      <c r="O28" s="702">
        <v>0</v>
      </c>
      <c r="P28" s="702"/>
    </row>
    <row r="29" spans="1:16" ht="18" customHeight="1">
      <c r="A29" s="220" t="s">
        <v>291</v>
      </c>
      <c r="B29" s="705">
        <v>5</v>
      </c>
      <c r="C29" s="705"/>
      <c r="D29" s="706">
        <v>5</v>
      </c>
      <c r="E29" s="706"/>
      <c r="F29" s="29">
        <v>5</v>
      </c>
      <c r="G29" s="29">
        <v>5</v>
      </c>
      <c r="H29" s="29">
        <v>0</v>
      </c>
      <c r="I29" s="29">
        <v>0</v>
      </c>
      <c r="J29" s="29">
        <f t="shared" si="0"/>
        <v>5</v>
      </c>
      <c r="K29" s="706">
        <v>0</v>
      </c>
      <c r="L29" s="706"/>
      <c r="M29" s="704">
        <v>2</v>
      </c>
      <c r="N29" s="704"/>
      <c r="O29" s="701">
        <v>3</v>
      </c>
      <c r="P29" s="701"/>
    </row>
    <row r="30" spans="1:16" ht="18" customHeight="1">
      <c r="A30" s="220" t="s">
        <v>292</v>
      </c>
      <c r="B30" s="705">
        <v>1</v>
      </c>
      <c r="C30" s="705"/>
      <c r="D30" s="706">
        <v>1</v>
      </c>
      <c r="E30" s="706"/>
      <c r="F30" s="27">
        <v>1</v>
      </c>
      <c r="G30" s="27">
        <v>1</v>
      </c>
      <c r="H30" s="29">
        <v>0</v>
      </c>
      <c r="I30" s="29">
        <v>0</v>
      </c>
      <c r="J30" s="29">
        <f t="shared" si="0"/>
        <v>1</v>
      </c>
      <c r="K30" s="703">
        <v>0</v>
      </c>
      <c r="L30" s="703"/>
      <c r="M30" s="703">
        <v>0</v>
      </c>
      <c r="N30" s="703"/>
      <c r="O30" s="708">
        <v>1</v>
      </c>
      <c r="P30" s="708"/>
    </row>
    <row r="31" spans="1:16" ht="18" customHeight="1">
      <c r="A31" s="223" t="s">
        <v>293</v>
      </c>
      <c r="B31" s="709">
        <v>0</v>
      </c>
      <c r="C31" s="709"/>
      <c r="D31" s="710">
        <v>0</v>
      </c>
      <c r="E31" s="710"/>
      <c r="F31" s="198">
        <v>0</v>
      </c>
      <c r="G31" s="198">
        <v>0</v>
      </c>
      <c r="H31" s="198">
        <v>0</v>
      </c>
      <c r="I31" s="198">
        <v>0</v>
      </c>
      <c r="J31" s="424">
        <f t="shared" si="0"/>
        <v>0</v>
      </c>
      <c r="K31" s="707">
        <v>0</v>
      </c>
      <c r="L31" s="707"/>
      <c r="M31" s="707">
        <v>0</v>
      </c>
      <c r="N31" s="707"/>
      <c r="O31" s="711">
        <v>0</v>
      </c>
      <c r="P31" s="711"/>
    </row>
    <row r="32" spans="1:16" ht="15" customHeight="1">
      <c r="B32" s="2"/>
      <c r="C32" s="2"/>
      <c r="D32" s="2"/>
      <c r="E32" s="2"/>
      <c r="F32" s="2"/>
      <c r="G32" s="2"/>
      <c r="H32" s="2"/>
      <c r="I32" s="2"/>
      <c r="J32" s="2"/>
      <c r="K32" s="2"/>
      <c r="L32" s="2"/>
      <c r="M32" s="2"/>
      <c r="N32" s="2"/>
      <c r="O32" s="2"/>
      <c r="P32" s="17" t="s">
        <v>13</v>
      </c>
    </row>
    <row r="33" spans="1:16" ht="15" customHeight="1">
      <c r="A33" s="2"/>
      <c r="B33" s="2"/>
      <c r="C33" s="2"/>
      <c r="D33" s="2"/>
      <c r="E33" s="2"/>
      <c r="F33" s="2"/>
      <c r="G33" s="2"/>
      <c r="H33" s="2"/>
      <c r="I33" s="2"/>
      <c r="J33" s="2"/>
      <c r="K33" s="2"/>
      <c r="L33" s="2"/>
      <c r="M33" s="2"/>
      <c r="N33" s="2"/>
      <c r="O33" s="2"/>
      <c r="P33" s="2"/>
    </row>
    <row r="34" spans="1:16" ht="20.25" customHeight="1">
      <c r="A34" s="313" t="s">
        <v>636</v>
      </c>
      <c r="B34" s="2"/>
      <c r="C34" s="2"/>
      <c r="D34" s="2"/>
      <c r="E34" s="2"/>
      <c r="F34" s="2"/>
      <c r="G34" s="2"/>
      <c r="H34" s="2"/>
      <c r="I34" s="2"/>
      <c r="J34" s="2"/>
      <c r="K34" s="2"/>
      <c r="L34" s="2"/>
      <c r="M34" s="2"/>
      <c r="N34" s="2"/>
      <c r="O34" s="2"/>
      <c r="P34" s="17" t="s">
        <v>193</v>
      </c>
    </row>
    <row r="35" spans="1:16" ht="28.5" customHeight="1">
      <c r="A35" s="469" t="s">
        <v>294</v>
      </c>
      <c r="B35" s="471" t="s">
        <v>78</v>
      </c>
      <c r="C35" s="471"/>
      <c r="D35" s="471"/>
      <c r="E35" s="471" t="s">
        <v>275</v>
      </c>
      <c r="F35" s="471"/>
      <c r="G35" s="471"/>
      <c r="H35" s="471" t="s">
        <v>295</v>
      </c>
      <c r="I35" s="471"/>
      <c r="J35" s="471"/>
      <c r="K35" s="471" t="s">
        <v>277</v>
      </c>
      <c r="L35" s="471"/>
      <c r="M35" s="471"/>
      <c r="N35" s="592" t="s">
        <v>296</v>
      </c>
      <c r="O35" s="592"/>
      <c r="P35" s="592"/>
    </row>
    <row r="36" spans="1:16" ht="28.5" customHeight="1">
      <c r="A36" s="469"/>
      <c r="B36" s="7" t="s">
        <v>227</v>
      </c>
      <c r="C36" s="7" t="s">
        <v>297</v>
      </c>
      <c r="D36" s="7" t="s">
        <v>298</v>
      </c>
      <c r="E36" s="7" t="s">
        <v>227</v>
      </c>
      <c r="F36" s="7" t="s">
        <v>297</v>
      </c>
      <c r="G36" s="7" t="s">
        <v>298</v>
      </c>
      <c r="H36" s="7" t="s">
        <v>227</v>
      </c>
      <c r="I36" s="7" t="s">
        <v>297</v>
      </c>
      <c r="J36" s="7" t="s">
        <v>298</v>
      </c>
      <c r="K36" s="7" t="s">
        <v>227</v>
      </c>
      <c r="L36" s="7" t="s">
        <v>297</v>
      </c>
      <c r="M36" s="7" t="s">
        <v>298</v>
      </c>
      <c r="N36" s="7" t="s">
        <v>227</v>
      </c>
      <c r="O36" s="7" t="s">
        <v>297</v>
      </c>
      <c r="P36" s="218" t="s">
        <v>298</v>
      </c>
    </row>
    <row r="37" spans="1:16" ht="18" customHeight="1">
      <c r="A37" s="224" t="s">
        <v>6</v>
      </c>
      <c r="B37" s="405">
        <f>SUM(C37:D37)</f>
        <v>58</v>
      </c>
      <c r="C37" s="404">
        <f t="shared" ref="C37:P37" si="1">SUM(C38:C43)</f>
        <v>53</v>
      </c>
      <c r="D37" s="404">
        <f t="shared" si="1"/>
        <v>5</v>
      </c>
      <c r="E37" s="404">
        <f t="shared" si="1"/>
        <v>6</v>
      </c>
      <c r="F37" s="404">
        <f t="shared" si="1"/>
        <v>1</v>
      </c>
      <c r="G37" s="389">
        <f t="shared" si="1"/>
        <v>5</v>
      </c>
      <c r="H37" s="389">
        <f t="shared" si="1"/>
        <v>22</v>
      </c>
      <c r="I37" s="404">
        <f t="shared" si="1"/>
        <v>22</v>
      </c>
      <c r="J37" s="404">
        <f t="shared" si="1"/>
        <v>0</v>
      </c>
      <c r="K37" s="404">
        <f t="shared" si="1"/>
        <v>15</v>
      </c>
      <c r="L37" s="404">
        <f t="shared" si="1"/>
        <v>15</v>
      </c>
      <c r="M37" s="404">
        <f t="shared" si="1"/>
        <v>0</v>
      </c>
      <c r="N37" s="404">
        <f t="shared" si="1"/>
        <v>15</v>
      </c>
      <c r="O37" s="404">
        <f t="shared" si="1"/>
        <v>15</v>
      </c>
      <c r="P37" s="406">
        <f t="shared" si="1"/>
        <v>0</v>
      </c>
    </row>
    <row r="38" spans="1:16" ht="18" customHeight="1">
      <c r="A38" s="220" t="s">
        <v>299</v>
      </c>
      <c r="B38" s="425">
        <v>0</v>
      </c>
      <c r="C38" s="26">
        <v>0</v>
      </c>
      <c r="D38" s="26">
        <v>0</v>
      </c>
      <c r="E38" s="26">
        <v>0</v>
      </c>
      <c r="F38" s="26">
        <v>0</v>
      </c>
      <c r="G38" s="26">
        <v>0</v>
      </c>
      <c r="H38" s="26">
        <v>0</v>
      </c>
      <c r="I38" s="26">
        <v>0</v>
      </c>
      <c r="J38" s="26">
        <v>0</v>
      </c>
      <c r="K38" s="26">
        <v>0</v>
      </c>
      <c r="L38" s="26">
        <v>0</v>
      </c>
      <c r="M38" s="26">
        <v>0</v>
      </c>
      <c r="N38" s="26">
        <v>0</v>
      </c>
      <c r="O38" s="26">
        <v>0</v>
      </c>
      <c r="P38" s="426">
        <v>0</v>
      </c>
    </row>
    <row r="39" spans="1:16" ht="18" customHeight="1">
      <c r="A39" s="220" t="s">
        <v>300</v>
      </c>
      <c r="B39" s="425">
        <v>0</v>
      </c>
      <c r="C39" s="26">
        <v>0</v>
      </c>
      <c r="D39" s="26">
        <v>0</v>
      </c>
      <c r="E39" s="26">
        <v>0</v>
      </c>
      <c r="F39" s="26">
        <v>0</v>
      </c>
      <c r="G39" s="26">
        <v>0</v>
      </c>
      <c r="H39" s="26">
        <v>0</v>
      </c>
      <c r="I39" s="26">
        <v>0</v>
      </c>
      <c r="J39" s="26">
        <v>0</v>
      </c>
      <c r="K39" s="26">
        <v>0</v>
      </c>
      <c r="L39" s="26">
        <v>0</v>
      </c>
      <c r="M39" s="26">
        <v>0</v>
      </c>
      <c r="N39" s="26">
        <v>0</v>
      </c>
      <c r="O39" s="26">
        <v>0</v>
      </c>
      <c r="P39" s="426">
        <v>0</v>
      </c>
    </row>
    <row r="40" spans="1:16" ht="18" customHeight="1">
      <c r="A40" s="220" t="s">
        <v>301</v>
      </c>
      <c r="B40" s="425">
        <v>11</v>
      </c>
      <c r="C40" s="26">
        <v>10</v>
      </c>
      <c r="D40" s="26">
        <v>1</v>
      </c>
      <c r="E40" s="26">
        <v>1</v>
      </c>
      <c r="F40" s="26">
        <v>0</v>
      </c>
      <c r="G40" s="26">
        <v>1</v>
      </c>
      <c r="H40" s="26">
        <v>5</v>
      </c>
      <c r="I40" s="25">
        <v>5</v>
      </c>
      <c r="J40" s="26">
        <v>0</v>
      </c>
      <c r="K40" s="26">
        <v>3</v>
      </c>
      <c r="L40" s="24">
        <v>3</v>
      </c>
      <c r="M40" s="26">
        <v>0</v>
      </c>
      <c r="N40" s="26">
        <v>2</v>
      </c>
      <c r="O40" s="26">
        <v>2</v>
      </c>
      <c r="P40" s="426">
        <v>0</v>
      </c>
    </row>
    <row r="41" spans="1:16" ht="18" customHeight="1">
      <c r="A41" s="220" t="s">
        <v>302</v>
      </c>
      <c r="B41" s="425">
        <v>14</v>
      </c>
      <c r="C41" s="26">
        <v>11</v>
      </c>
      <c r="D41" s="26">
        <v>3</v>
      </c>
      <c r="E41" s="26">
        <v>3</v>
      </c>
      <c r="F41" s="26">
        <v>0</v>
      </c>
      <c r="G41" s="26">
        <v>3</v>
      </c>
      <c r="H41" s="26">
        <v>6</v>
      </c>
      <c r="I41" s="26">
        <v>6</v>
      </c>
      <c r="J41" s="26">
        <v>0</v>
      </c>
      <c r="K41" s="26">
        <v>2</v>
      </c>
      <c r="L41" s="25">
        <v>2</v>
      </c>
      <c r="M41" s="26">
        <v>0</v>
      </c>
      <c r="N41" s="26">
        <v>3</v>
      </c>
      <c r="O41" s="26">
        <v>3</v>
      </c>
      <c r="P41" s="426">
        <v>0</v>
      </c>
    </row>
    <row r="42" spans="1:16" ht="18" customHeight="1">
      <c r="A42" s="220" t="s">
        <v>303</v>
      </c>
      <c r="B42" s="425">
        <v>17</v>
      </c>
      <c r="C42" s="26">
        <v>17</v>
      </c>
      <c r="D42" s="26">
        <v>0</v>
      </c>
      <c r="E42" s="26">
        <v>0</v>
      </c>
      <c r="F42" s="26">
        <v>0</v>
      </c>
      <c r="G42" s="26">
        <v>0</v>
      </c>
      <c r="H42" s="26">
        <v>4</v>
      </c>
      <c r="I42" s="25">
        <v>4</v>
      </c>
      <c r="J42" s="26">
        <v>0</v>
      </c>
      <c r="K42" s="26">
        <v>6</v>
      </c>
      <c r="L42" s="25">
        <v>6</v>
      </c>
      <c r="M42" s="26">
        <v>0</v>
      </c>
      <c r="N42" s="26">
        <v>7</v>
      </c>
      <c r="O42" s="26">
        <v>7</v>
      </c>
      <c r="P42" s="426">
        <v>0</v>
      </c>
    </row>
    <row r="43" spans="1:16" ht="18" customHeight="1">
      <c r="A43" s="223" t="s">
        <v>304</v>
      </c>
      <c r="B43" s="427">
        <v>16</v>
      </c>
      <c r="C43" s="428">
        <v>15</v>
      </c>
      <c r="D43" s="428">
        <v>1</v>
      </c>
      <c r="E43" s="428">
        <v>2</v>
      </c>
      <c r="F43" s="428">
        <v>1</v>
      </c>
      <c r="G43" s="47">
        <v>1</v>
      </c>
      <c r="H43" s="428">
        <v>7</v>
      </c>
      <c r="I43" s="429">
        <v>7</v>
      </c>
      <c r="J43" s="47">
        <v>0</v>
      </c>
      <c r="K43" s="428">
        <v>4</v>
      </c>
      <c r="L43" s="429">
        <v>4</v>
      </c>
      <c r="M43" s="428">
        <v>0</v>
      </c>
      <c r="N43" s="428">
        <v>3</v>
      </c>
      <c r="O43" s="428">
        <v>3</v>
      </c>
      <c r="P43" s="430">
        <v>0</v>
      </c>
    </row>
    <row r="44" spans="1:16" ht="15" customHeight="1">
      <c r="B44" s="2"/>
      <c r="C44" s="2"/>
      <c r="D44" s="2"/>
      <c r="E44" s="2"/>
      <c r="F44" s="2"/>
      <c r="G44" s="2"/>
      <c r="H44" s="2"/>
      <c r="I44" s="2"/>
      <c r="J44" s="2"/>
      <c r="K44" s="2"/>
      <c r="L44" s="2"/>
      <c r="M44" s="2"/>
      <c r="N44" s="2"/>
      <c r="O44" s="2"/>
      <c r="P44" s="17" t="s">
        <v>13</v>
      </c>
    </row>
  </sheetData>
  <sheetProtection selectLockedCells="1" selectUnlockedCells="1"/>
  <mergeCells count="146">
    <mergeCell ref="A3:A5"/>
    <mergeCell ref="B3:C5"/>
    <mergeCell ref="D3:E4"/>
    <mergeCell ref="B6:C6"/>
    <mergeCell ref="D6:E6"/>
    <mergeCell ref="K6:L6"/>
    <mergeCell ref="H3:I4"/>
    <mergeCell ref="J3:P4"/>
    <mergeCell ref="D5:E5"/>
    <mergeCell ref="K5:L5"/>
    <mergeCell ref="M5:N5"/>
    <mergeCell ref="O5:P5"/>
    <mergeCell ref="F3:G4"/>
    <mergeCell ref="O6:P6"/>
    <mergeCell ref="M6:N6"/>
    <mergeCell ref="O12:P12"/>
    <mergeCell ref="M14:N14"/>
    <mergeCell ref="O14:P14"/>
    <mergeCell ref="O9:P9"/>
    <mergeCell ref="M13:N13"/>
    <mergeCell ref="O13:P13"/>
    <mergeCell ref="O10:P10"/>
    <mergeCell ref="M11:N11"/>
    <mergeCell ref="M9:N9"/>
    <mergeCell ref="M10:N10"/>
    <mergeCell ref="O11:P11"/>
    <mergeCell ref="M12:N12"/>
    <mergeCell ref="K7:L7"/>
    <mergeCell ref="M7:N7"/>
    <mergeCell ref="M8:N8"/>
    <mergeCell ref="O7:P7"/>
    <mergeCell ref="O8:P8"/>
    <mergeCell ref="B11:C11"/>
    <mergeCell ref="D11:E11"/>
    <mergeCell ref="K9:L9"/>
    <mergeCell ref="K10:L10"/>
    <mergeCell ref="K11:L11"/>
    <mergeCell ref="B8:C8"/>
    <mergeCell ref="B9:C9"/>
    <mergeCell ref="D8:E8"/>
    <mergeCell ref="K8:L8"/>
    <mergeCell ref="D9:E9"/>
    <mergeCell ref="B10:C10"/>
    <mergeCell ref="D10:E10"/>
    <mergeCell ref="B7:C7"/>
    <mergeCell ref="D7:E7"/>
    <mergeCell ref="B12:C12"/>
    <mergeCell ref="D12:E12"/>
    <mergeCell ref="K12:L12"/>
    <mergeCell ref="B16:C16"/>
    <mergeCell ref="B13:C13"/>
    <mergeCell ref="D13:E13"/>
    <mergeCell ref="K13:L13"/>
    <mergeCell ref="K15:L15"/>
    <mergeCell ref="K14:L14"/>
    <mergeCell ref="O17:P17"/>
    <mergeCell ref="O16:P16"/>
    <mergeCell ref="O18:P18"/>
    <mergeCell ref="M15:N15"/>
    <mergeCell ref="O15:P15"/>
    <mergeCell ref="B14:C14"/>
    <mergeCell ref="D14:E14"/>
    <mergeCell ref="B15:C15"/>
    <mergeCell ref="D15:E15"/>
    <mergeCell ref="B17:C17"/>
    <mergeCell ref="D17:E17"/>
    <mergeCell ref="K17:L17"/>
    <mergeCell ref="M17:N17"/>
    <mergeCell ref="B18:C18"/>
    <mergeCell ref="D18:E18"/>
    <mergeCell ref="K18:L18"/>
    <mergeCell ref="M18:N18"/>
    <mergeCell ref="D16:E16"/>
    <mergeCell ref="K16:L16"/>
    <mergeCell ref="M16:N16"/>
    <mergeCell ref="O19:P19"/>
    <mergeCell ref="B20:C20"/>
    <mergeCell ref="D20:E20"/>
    <mergeCell ref="K20:L20"/>
    <mergeCell ref="M20:N20"/>
    <mergeCell ref="O20:P20"/>
    <mergeCell ref="B19:C19"/>
    <mergeCell ref="D19:E19"/>
    <mergeCell ref="K19:L19"/>
    <mergeCell ref="M19:N19"/>
    <mergeCell ref="O21:P21"/>
    <mergeCell ref="B22:C22"/>
    <mergeCell ref="D22:E22"/>
    <mergeCell ref="K22:L22"/>
    <mergeCell ref="M22:N22"/>
    <mergeCell ref="O22:P22"/>
    <mergeCell ref="B21:C21"/>
    <mergeCell ref="D21:E21"/>
    <mergeCell ref="K21:L21"/>
    <mergeCell ref="M21:N21"/>
    <mergeCell ref="O23:P23"/>
    <mergeCell ref="B24:C24"/>
    <mergeCell ref="D24:E24"/>
    <mergeCell ref="K24:L24"/>
    <mergeCell ref="M24:N24"/>
    <mergeCell ref="O24:P24"/>
    <mergeCell ref="B23:C23"/>
    <mergeCell ref="D23:E23"/>
    <mergeCell ref="K23:L23"/>
    <mergeCell ref="M23:N23"/>
    <mergeCell ref="O25:P25"/>
    <mergeCell ref="B26:C26"/>
    <mergeCell ref="D26:E26"/>
    <mergeCell ref="K26:L26"/>
    <mergeCell ref="M26:N26"/>
    <mergeCell ref="O26:P26"/>
    <mergeCell ref="B25:C25"/>
    <mergeCell ref="D25:E25"/>
    <mergeCell ref="K25:L25"/>
    <mergeCell ref="M25:N25"/>
    <mergeCell ref="M31:N31"/>
    <mergeCell ref="O30:P30"/>
    <mergeCell ref="A35:A36"/>
    <mergeCell ref="B35:D35"/>
    <mergeCell ref="E35:G35"/>
    <mergeCell ref="H35:J35"/>
    <mergeCell ref="K35:M35"/>
    <mergeCell ref="M29:N29"/>
    <mergeCell ref="N35:P35"/>
    <mergeCell ref="B31:C31"/>
    <mergeCell ref="D31:E31"/>
    <mergeCell ref="K31:L31"/>
    <mergeCell ref="K29:L29"/>
    <mergeCell ref="B29:C29"/>
    <mergeCell ref="D29:E29"/>
    <mergeCell ref="O31:P31"/>
    <mergeCell ref="O27:P27"/>
    <mergeCell ref="O28:P28"/>
    <mergeCell ref="K30:L30"/>
    <mergeCell ref="M30:N30"/>
    <mergeCell ref="O29:P29"/>
    <mergeCell ref="M27:N27"/>
    <mergeCell ref="M28:N28"/>
    <mergeCell ref="B30:C30"/>
    <mergeCell ref="D30:E30"/>
    <mergeCell ref="B27:C27"/>
    <mergeCell ref="D27:E27"/>
    <mergeCell ref="K27:L27"/>
    <mergeCell ref="B28:C28"/>
    <mergeCell ref="D28:E28"/>
    <mergeCell ref="K28:L28"/>
  </mergeCells>
  <phoneticPr fontId="23"/>
  <pageMargins left="0.59055118110236227" right="0.59055118110236227" top="0.59055118110236227" bottom="0.59055118110236227" header="0.39370078740157483" footer="0.39370078740157483"/>
  <pageSetup paperSize="9" firstPageNumber="87" orientation="portrait" useFirstPageNumber="1" horizontalDpi="300" verticalDpi="300" r:id="rId1"/>
  <headerFooter alignWithMargins="0">
    <oddHeader>&amp;R農業及び漁業</oddHeader>
    <oddFooter>&amp;C&amp;11－&amp;P－</oddFooter>
  </headerFooter>
</worksheet>
</file>

<file path=xl/worksheets/sheet11.xml><?xml version="1.0" encoding="utf-8"?>
<worksheet xmlns="http://schemas.openxmlformats.org/spreadsheetml/2006/main" xmlns:r="http://schemas.openxmlformats.org/officeDocument/2006/relationships">
  <dimension ref="A1:H52"/>
  <sheetViews>
    <sheetView view="pageBreakPreview" zoomScale="115" zoomScaleNormal="100" zoomScaleSheetLayoutView="115" workbookViewId="0">
      <selection activeCell="F4" sqref="F4"/>
    </sheetView>
  </sheetViews>
  <sheetFormatPr defaultRowHeight="17.100000000000001" customHeight="1"/>
  <cols>
    <col min="1" max="1" width="5.7109375" style="31" customWidth="1"/>
    <col min="2" max="2" width="14" style="31" customWidth="1"/>
    <col min="3" max="3" width="13.42578125" style="11" customWidth="1"/>
    <col min="4" max="6" width="13.42578125" style="31" customWidth="1"/>
    <col min="7" max="8" width="13.42578125" style="56" customWidth="1"/>
    <col min="9" max="16384" width="9.140625" style="31"/>
  </cols>
  <sheetData>
    <row r="1" spans="1:8" ht="5.0999999999999996" customHeight="1">
      <c r="A1" s="6"/>
      <c r="B1" s="6"/>
      <c r="C1" s="6"/>
      <c r="D1" s="6"/>
      <c r="E1" s="6"/>
      <c r="F1" s="6"/>
      <c r="G1" s="733"/>
      <c r="H1" s="733"/>
    </row>
    <row r="2" spans="1:8" ht="15" customHeight="1" thickBot="1">
      <c r="A2" s="10" t="s">
        <v>305</v>
      </c>
      <c r="B2" s="10"/>
      <c r="C2" s="10"/>
      <c r="D2" s="10"/>
      <c r="E2" s="10"/>
      <c r="F2" s="10"/>
      <c r="G2" s="457" t="s">
        <v>306</v>
      </c>
      <c r="H2" s="457"/>
    </row>
    <row r="3" spans="1:8" ht="20.25" customHeight="1">
      <c r="A3" s="734" t="s">
        <v>307</v>
      </c>
      <c r="B3" s="735"/>
      <c r="C3" s="117" t="s">
        <v>308</v>
      </c>
      <c r="D3" s="110" t="s">
        <v>309</v>
      </c>
      <c r="E3" s="110" t="s">
        <v>310</v>
      </c>
      <c r="F3" s="110" t="s">
        <v>124</v>
      </c>
      <c r="G3" s="243" t="s">
        <v>125</v>
      </c>
      <c r="H3" s="408" t="s">
        <v>637</v>
      </c>
    </row>
    <row r="4" spans="1:8" ht="20.100000000000001" customHeight="1">
      <c r="A4" s="736" t="s">
        <v>161</v>
      </c>
      <c r="B4" s="737"/>
      <c r="C4" s="120" t="s">
        <v>467</v>
      </c>
      <c r="D4" s="57">
        <f>D6+D30+D48</f>
        <v>140741</v>
      </c>
      <c r="E4" s="57">
        <f>E6+E30+E48</f>
        <v>457667</v>
      </c>
      <c r="F4" s="57">
        <f t="shared" ref="F4:H5" si="0">F6+F30+F46</f>
        <v>313400</v>
      </c>
      <c r="G4" s="57">
        <f t="shared" si="0"/>
        <v>351398</v>
      </c>
      <c r="H4" s="414">
        <f t="shared" si="0"/>
        <v>340315</v>
      </c>
    </row>
    <row r="5" spans="1:8" ht="20.100000000000001" customHeight="1">
      <c r="A5" s="736"/>
      <c r="B5" s="737"/>
      <c r="C5" s="119" t="s">
        <v>480</v>
      </c>
      <c r="D5" s="113">
        <f>D7+D31+D47</f>
        <v>271480</v>
      </c>
      <c r="E5" s="58">
        <f>E7+E31+E47</f>
        <v>446128</v>
      </c>
      <c r="F5" s="58">
        <f t="shared" si="0"/>
        <v>300099</v>
      </c>
      <c r="G5" s="58">
        <f t="shared" si="0"/>
        <v>311392</v>
      </c>
      <c r="H5" s="415">
        <f t="shared" si="0"/>
        <v>336181</v>
      </c>
    </row>
    <row r="6" spans="1:8" ht="15" customHeight="1">
      <c r="A6" s="719" t="s">
        <v>482</v>
      </c>
      <c r="B6" s="738" t="s">
        <v>311</v>
      </c>
      <c r="C6" s="120" t="s">
        <v>467</v>
      </c>
      <c r="D6" s="58">
        <f t="shared" ref="D6:H7" si="1">D8+D10+D12+D14+D16+D18+D20+D22+D24+D26+D28</f>
        <v>49837</v>
      </c>
      <c r="E6" s="58">
        <f t="shared" si="1"/>
        <v>323819</v>
      </c>
      <c r="F6" s="58">
        <f t="shared" si="1"/>
        <v>73285</v>
      </c>
      <c r="G6" s="58">
        <f t="shared" si="1"/>
        <v>86453</v>
      </c>
      <c r="H6" s="415">
        <f t="shared" si="1"/>
        <v>78830</v>
      </c>
    </row>
    <row r="7" spans="1:8" ht="15" customHeight="1">
      <c r="A7" s="720"/>
      <c r="B7" s="738"/>
      <c r="C7" s="119" t="s">
        <v>480</v>
      </c>
      <c r="D7" s="113">
        <f t="shared" si="1"/>
        <v>47068</v>
      </c>
      <c r="E7" s="58">
        <f t="shared" si="1"/>
        <v>205883</v>
      </c>
      <c r="F7" s="58">
        <f t="shared" si="1"/>
        <v>58913</v>
      </c>
      <c r="G7" s="58">
        <f t="shared" si="1"/>
        <v>61674</v>
      </c>
      <c r="H7" s="415">
        <f t="shared" si="1"/>
        <v>64577</v>
      </c>
    </row>
    <row r="8" spans="1:8" ht="15" customHeight="1">
      <c r="A8" s="720"/>
      <c r="B8" s="732" t="s">
        <v>312</v>
      </c>
      <c r="C8" s="121" t="s">
        <v>467</v>
      </c>
      <c r="D8" s="59">
        <v>43</v>
      </c>
      <c r="E8" s="59">
        <v>216</v>
      </c>
      <c r="F8" s="59">
        <v>52</v>
      </c>
      <c r="G8" s="59">
        <v>114</v>
      </c>
      <c r="H8" s="161">
        <v>197</v>
      </c>
    </row>
    <row r="9" spans="1:8" ht="15" customHeight="1">
      <c r="A9" s="720"/>
      <c r="B9" s="732"/>
      <c r="C9" s="122" t="s">
        <v>468</v>
      </c>
      <c r="D9" s="59">
        <v>12</v>
      </c>
      <c r="E9" s="59">
        <v>51</v>
      </c>
      <c r="F9" s="59">
        <v>22</v>
      </c>
      <c r="G9" s="59">
        <v>54</v>
      </c>
      <c r="H9" s="161">
        <v>95</v>
      </c>
    </row>
    <row r="10" spans="1:8" ht="15" customHeight="1">
      <c r="A10" s="720"/>
      <c r="B10" s="728" t="s">
        <v>313</v>
      </c>
      <c r="C10" s="121" t="s">
        <v>467</v>
      </c>
      <c r="D10" s="59">
        <v>34</v>
      </c>
      <c r="E10" s="59">
        <v>4986</v>
      </c>
      <c r="F10" s="59">
        <v>186</v>
      </c>
      <c r="G10" s="59">
        <v>235</v>
      </c>
      <c r="H10" s="161">
        <v>285</v>
      </c>
    </row>
    <row r="11" spans="1:8" ht="15" customHeight="1">
      <c r="A11" s="720"/>
      <c r="B11" s="728"/>
      <c r="C11" s="122" t="s">
        <v>468</v>
      </c>
      <c r="D11" s="59">
        <v>26</v>
      </c>
      <c r="E11" s="59">
        <v>5224</v>
      </c>
      <c r="F11" s="59">
        <v>138</v>
      </c>
      <c r="G11" s="59">
        <v>161</v>
      </c>
      <c r="H11" s="161">
        <v>187</v>
      </c>
    </row>
    <row r="12" spans="1:8" ht="15" customHeight="1">
      <c r="A12" s="720"/>
      <c r="B12" s="728" t="s">
        <v>314</v>
      </c>
      <c r="C12" s="121" t="s">
        <v>467</v>
      </c>
      <c r="D12" s="59">
        <v>639</v>
      </c>
      <c r="E12" s="59">
        <v>3034</v>
      </c>
      <c r="F12" s="59">
        <v>289</v>
      </c>
      <c r="G12" s="59">
        <v>547</v>
      </c>
      <c r="H12" s="161">
        <v>103</v>
      </c>
    </row>
    <row r="13" spans="1:8" ht="15" customHeight="1">
      <c r="A13" s="720"/>
      <c r="B13" s="728"/>
      <c r="C13" s="122" t="s">
        <v>468</v>
      </c>
      <c r="D13" s="59">
        <v>675</v>
      </c>
      <c r="E13" s="59">
        <v>2879</v>
      </c>
      <c r="F13" s="59">
        <v>369</v>
      </c>
      <c r="G13" s="59">
        <v>400</v>
      </c>
      <c r="H13" s="161">
        <v>81</v>
      </c>
    </row>
    <row r="14" spans="1:8" ht="15" customHeight="1">
      <c r="A14" s="720"/>
      <c r="B14" s="728" t="s">
        <v>315</v>
      </c>
      <c r="C14" s="121" t="s">
        <v>467</v>
      </c>
      <c r="D14" s="59">
        <v>5729</v>
      </c>
      <c r="E14" s="59">
        <v>7068</v>
      </c>
      <c r="F14" s="59">
        <v>5097</v>
      </c>
      <c r="G14" s="59">
        <v>6617</v>
      </c>
      <c r="H14" s="161">
        <v>9658</v>
      </c>
    </row>
    <row r="15" spans="1:8" ht="15" customHeight="1">
      <c r="A15" s="720"/>
      <c r="B15" s="728"/>
      <c r="C15" s="122" t="s">
        <v>468</v>
      </c>
      <c r="D15" s="59">
        <v>4208</v>
      </c>
      <c r="E15" s="59">
        <v>5276</v>
      </c>
      <c r="F15" s="59">
        <v>4533</v>
      </c>
      <c r="G15" s="59">
        <v>4828</v>
      </c>
      <c r="H15" s="161">
        <v>7561</v>
      </c>
    </row>
    <row r="16" spans="1:8" ht="15" customHeight="1">
      <c r="A16" s="720"/>
      <c r="B16" s="728" t="s">
        <v>316</v>
      </c>
      <c r="C16" s="121" t="s">
        <v>467</v>
      </c>
      <c r="D16" s="59">
        <v>627</v>
      </c>
      <c r="E16" s="59">
        <v>367</v>
      </c>
      <c r="F16" s="59">
        <v>609</v>
      </c>
      <c r="G16" s="59">
        <v>699</v>
      </c>
      <c r="H16" s="161">
        <v>539</v>
      </c>
    </row>
    <row r="17" spans="1:8" ht="15" customHeight="1">
      <c r="A17" s="720"/>
      <c r="B17" s="728"/>
      <c r="C17" s="122" t="s">
        <v>468</v>
      </c>
      <c r="D17" s="59">
        <v>325</v>
      </c>
      <c r="E17" s="59">
        <v>175</v>
      </c>
      <c r="F17" s="59">
        <v>426</v>
      </c>
      <c r="G17" s="59">
        <v>384</v>
      </c>
      <c r="H17" s="161">
        <v>293</v>
      </c>
    </row>
    <row r="18" spans="1:8" ht="15" customHeight="1">
      <c r="A18" s="720"/>
      <c r="B18" s="728" t="s">
        <v>317</v>
      </c>
      <c r="C18" s="121" t="s">
        <v>467</v>
      </c>
      <c r="D18" s="59">
        <v>15276</v>
      </c>
      <c r="E18" s="59">
        <v>15372</v>
      </c>
      <c r="F18" s="59">
        <v>19627</v>
      </c>
      <c r="G18" s="59">
        <v>24052</v>
      </c>
      <c r="H18" s="161">
        <v>26644</v>
      </c>
    </row>
    <row r="19" spans="1:8" ht="15" customHeight="1">
      <c r="A19" s="720"/>
      <c r="B19" s="728"/>
      <c r="C19" s="122" t="s">
        <v>468</v>
      </c>
      <c r="D19" s="59">
        <v>13890</v>
      </c>
      <c r="E19" s="59">
        <v>13530</v>
      </c>
      <c r="F19" s="59">
        <v>19374</v>
      </c>
      <c r="G19" s="59">
        <v>20341</v>
      </c>
      <c r="H19" s="161">
        <v>22507</v>
      </c>
    </row>
    <row r="20" spans="1:8" ht="15" customHeight="1">
      <c r="A20" s="720"/>
      <c r="B20" s="728" t="s">
        <v>318</v>
      </c>
      <c r="C20" s="121" t="s">
        <v>467</v>
      </c>
      <c r="D20" s="24">
        <v>0</v>
      </c>
      <c r="E20" s="24">
        <v>0</v>
      </c>
      <c r="F20" s="24">
        <v>0</v>
      </c>
      <c r="G20" s="24">
        <v>11</v>
      </c>
      <c r="H20" s="407">
        <v>0</v>
      </c>
    </row>
    <row r="21" spans="1:8" ht="15" customHeight="1">
      <c r="A21" s="720"/>
      <c r="B21" s="728"/>
      <c r="C21" s="122" t="s">
        <v>468</v>
      </c>
      <c r="D21" s="24">
        <v>0</v>
      </c>
      <c r="E21" s="24">
        <v>0</v>
      </c>
      <c r="F21" s="24">
        <v>0</v>
      </c>
      <c r="G21" s="24">
        <v>5</v>
      </c>
      <c r="H21" s="407">
        <v>0</v>
      </c>
    </row>
    <row r="22" spans="1:8" ht="15" customHeight="1">
      <c r="A22" s="720"/>
      <c r="B22" s="728" t="s">
        <v>319</v>
      </c>
      <c r="C22" s="121" t="s">
        <v>467</v>
      </c>
      <c r="D22" s="59">
        <v>3875</v>
      </c>
      <c r="E22" s="59">
        <v>5604</v>
      </c>
      <c r="F22" s="59">
        <v>6325</v>
      </c>
      <c r="G22" s="59">
        <v>6965</v>
      </c>
      <c r="H22" s="161">
        <v>8636</v>
      </c>
    </row>
    <row r="23" spans="1:8" ht="15" customHeight="1">
      <c r="A23" s="720"/>
      <c r="B23" s="728"/>
      <c r="C23" s="122" t="s">
        <v>468</v>
      </c>
      <c r="D23" s="59">
        <v>7383</v>
      </c>
      <c r="E23" s="59">
        <v>9893</v>
      </c>
      <c r="F23" s="59">
        <v>12307</v>
      </c>
      <c r="G23" s="59">
        <v>12212</v>
      </c>
      <c r="H23" s="161">
        <v>16162</v>
      </c>
    </row>
    <row r="24" spans="1:8" ht="15" customHeight="1">
      <c r="A24" s="720"/>
      <c r="B24" s="728" t="s">
        <v>320</v>
      </c>
      <c r="C24" s="121" t="s">
        <v>467</v>
      </c>
      <c r="D24" s="59">
        <v>156</v>
      </c>
      <c r="E24" s="59">
        <v>405</v>
      </c>
      <c r="F24" s="59">
        <v>229</v>
      </c>
      <c r="G24" s="229">
        <v>0</v>
      </c>
      <c r="H24" s="416">
        <v>362</v>
      </c>
    </row>
    <row r="25" spans="1:8" ht="15" customHeight="1">
      <c r="A25" s="720"/>
      <c r="B25" s="728"/>
      <c r="C25" s="122" t="s">
        <v>468</v>
      </c>
      <c r="D25" s="59">
        <v>61</v>
      </c>
      <c r="E25" s="59">
        <v>190</v>
      </c>
      <c r="F25" s="59">
        <v>68</v>
      </c>
      <c r="G25" s="229">
        <v>0</v>
      </c>
      <c r="H25" s="416">
        <v>195</v>
      </c>
    </row>
    <row r="26" spans="1:8" ht="15" customHeight="1">
      <c r="A26" s="720"/>
      <c r="B26" s="728" t="s">
        <v>321</v>
      </c>
      <c r="C26" s="121" t="s">
        <v>467</v>
      </c>
      <c r="D26" s="59">
        <v>0</v>
      </c>
      <c r="E26" s="24">
        <v>3084</v>
      </c>
      <c r="F26" s="24">
        <v>0</v>
      </c>
      <c r="G26" s="24">
        <v>0</v>
      </c>
      <c r="H26" s="407">
        <v>300</v>
      </c>
    </row>
    <row r="27" spans="1:8" ht="15" customHeight="1">
      <c r="A27" s="720"/>
      <c r="B27" s="728"/>
      <c r="C27" s="122" t="s">
        <v>468</v>
      </c>
      <c r="D27" s="59">
        <v>0</v>
      </c>
      <c r="E27" s="24">
        <v>420</v>
      </c>
      <c r="F27" s="24">
        <v>0</v>
      </c>
      <c r="G27" s="24">
        <v>0</v>
      </c>
      <c r="H27" s="407">
        <v>52</v>
      </c>
    </row>
    <row r="28" spans="1:8" ht="15" customHeight="1">
      <c r="A28" s="720"/>
      <c r="B28" s="729" t="s">
        <v>322</v>
      </c>
      <c r="C28" s="121" t="s">
        <v>467</v>
      </c>
      <c r="D28" s="59">
        <v>23458</v>
      </c>
      <c r="E28" s="59">
        <v>283683</v>
      </c>
      <c r="F28" s="59">
        <v>40871</v>
      </c>
      <c r="G28" s="59">
        <v>47213</v>
      </c>
      <c r="H28" s="161">
        <v>32106</v>
      </c>
    </row>
    <row r="29" spans="1:8" ht="15" customHeight="1">
      <c r="A29" s="721"/>
      <c r="B29" s="729"/>
      <c r="C29" s="122" t="s">
        <v>468</v>
      </c>
      <c r="D29" s="59">
        <v>20488</v>
      </c>
      <c r="E29" s="59">
        <v>168245</v>
      </c>
      <c r="F29" s="59">
        <v>21676</v>
      </c>
      <c r="G29" s="59">
        <v>23289</v>
      </c>
      <c r="H29" s="161">
        <v>17444</v>
      </c>
    </row>
    <row r="30" spans="1:8" ht="15" customHeight="1">
      <c r="A30" s="719" t="s">
        <v>481</v>
      </c>
      <c r="B30" s="724" t="s">
        <v>323</v>
      </c>
      <c r="C30" s="123" t="s">
        <v>467</v>
      </c>
      <c r="D30" s="60">
        <f t="shared" ref="D30:H31" si="2">D32+D34+D36+D38+D40+D42+D44</f>
        <v>48240</v>
      </c>
      <c r="E30" s="61">
        <f t="shared" si="2"/>
        <v>102164</v>
      </c>
      <c r="F30" s="61">
        <f t="shared" si="2"/>
        <v>209674</v>
      </c>
      <c r="G30" s="61">
        <f t="shared" si="2"/>
        <v>232469</v>
      </c>
      <c r="H30" s="417">
        <f>H32+H34+H36+H38+H40+H42+H44</f>
        <v>232980</v>
      </c>
    </row>
    <row r="31" spans="1:8" ht="15" customHeight="1">
      <c r="A31" s="720"/>
      <c r="B31" s="724"/>
      <c r="C31" s="119" t="s">
        <v>480</v>
      </c>
      <c r="D31" s="60">
        <f t="shared" si="2"/>
        <v>41414</v>
      </c>
      <c r="E31" s="61">
        <f t="shared" si="2"/>
        <v>91045</v>
      </c>
      <c r="F31" s="61">
        <f t="shared" si="2"/>
        <v>140496</v>
      </c>
      <c r="G31" s="61">
        <f t="shared" si="2"/>
        <v>137843</v>
      </c>
      <c r="H31" s="417">
        <f t="shared" si="2"/>
        <v>165764</v>
      </c>
    </row>
    <row r="32" spans="1:8" ht="15" customHeight="1">
      <c r="A32" s="720"/>
      <c r="B32" s="731" t="s">
        <v>324</v>
      </c>
      <c r="C32" s="121" t="s">
        <v>467</v>
      </c>
      <c r="D32" s="59">
        <v>45051</v>
      </c>
      <c r="E32" s="59">
        <v>94787</v>
      </c>
      <c r="F32" s="59">
        <v>206015</v>
      </c>
      <c r="G32" s="59">
        <v>227110</v>
      </c>
      <c r="H32" s="161">
        <v>227099</v>
      </c>
    </row>
    <row r="33" spans="1:8" ht="15" customHeight="1">
      <c r="A33" s="720"/>
      <c r="B33" s="731"/>
      <c r="C33" s="122" t="s">
        <v>468</v>
      </c>
      <c r="D33" s="59">
        <v>32931</v>
      </c>
      <c r="E33" s="59">
        <v>71722</v>
      </c>
      <c r="F33" s="59">
        <v>129118</v>
      </c>
      <c r="G33" s="59">
        <v>124373</v>
      </c>
      <c r="H33" s="161">
        <v>150322</v>
      </c>
    </row>
    <row r="34" spans="1:8" ht="15" customHeight="1">
      <c r="A34" s="720"/>
      <c r="B34" s="728" t="s">
        <v>325</v>
      </c>
      <c r="C34" s="121" t="s">
        <v>467</v>
      </c>
      <c r="D34" s="59">
        <v>428</v>
      </c>
      <c r="E34" s="59">
        <v>1137</v>
      </c>
      <c r="F34" s="59">
        <v>807</v>
      </c>
      <c r="G34" s="59">
        <v>1404</v>
      </c>
      <c r="H34" s="161">
        <v>801</v>
      </c>
    </row>
    <row r="35" spans="1:8" ht="15" customHeight="1">
      <c r="A35" s="720"/>
      <c r="B35" s="728"/>
      <c r="C35" s="122" t="s">
        <v>468</v>
      </c>
      <c r="D35" s="59">
        <v>503</v>
      </c>
      <c r="E35" s="59">
        <v>1184</v>
      </c>
      <c r="F35" s="59">
        <v>805</v>
      </c>
      <c r="G35" s="59">
        <v>926</v>
      </c>
      <c r="H35" s="161">
        <v>783</v>
      </c>
    </row>
    <row r="36" spans="1:8" ht="15" customHeight="1">
      <c r="A36" s="720"/>
      <c r="B36" s="728" t="s">
        <v>326</v>
      </c>
      <c r="C36" s="121" t="s">
        <v>467</v>
      </c>
      <c r="D36" s="59">
        <v>1620</v>
      </c>
      <c r="E36" s="59">
        <v>3405</v>
      </c>
      <c r="F36" s="59">
        <v>1304</v>
      </c>
      <c r="G36" s="59">
        <v>1944</v>
      </c>
      <c r="H36" s="161">
        <v>1834</v>
      </c>
    </row>
    <row r="37" spans="1:8" ht="15" customHeight="1">
      <c r="A37" s="720"/>
      <c r="B37" s="728"/>
      <c r="C37" s="122" t="s">
        <v>468</v>
      </c>
      <c r="D37" s="59">
        <v>7220</v>
      </c>
      <c r="E37" s="59">
        <v>16226</v>
      </c>
      <c r="F37" s="59">
        <v>6992</v>
      </c>
      <c r="G37" s="59">
        <v>8975</v>
      </c>
      <c r="H37" s="161">
        <v>9245</v>
      </c>
    </row>
    <row r="38" spans="1:8" ht="15" customHeight="1">
      <c r="A38" s="720"/>
      <c r="B38" s="728" t="s">
        <v>327</v>
      </c>
      <c r="C38" s="121" t="s">
        <v>467</v>
      </c>
      <c r="D38" s="59">
        <v>66</v>
      </c>
      <c r="E38" s="59">
        <v>16</v>
      </c>
      <c r="F38" s="59">
        <v>14</v>
      </c>
      <c r="G38" s="59">
        <v>20</v>
      </c>
      <c r="H38" s="161">
        <v>54</v>
      </c>
    </row>
    <row r="39" spans="1:8" ht="15" customHeight="1">
      <c r="A39" s="720"/>
      <c r="B39" s="728"/>
      <c r="C39" s="122" t="s">
        <v>468</v>
      </c>
      <c r="D39" s="59">
        <v>66</v>
      </c>
      <c r="E39" s="59">
        <v>14</v>
      </c>
      <c r="F39" s="59">
        <v>19</v>
      </c>
      <c r="G39" s="59">
        <v>16</v>
      </c>
      <c r="H39" s="161">
        <v>60</v>
      </c>
    </row>
    <row r="40" spans="1:8" ht="15" customHeight="1">
      <c r="A40" s="720"/>
      <c r="B40" s="728" t="s">
        <v>328</v>
      </c>
      <c r="C40" s="121" t="s">
        <v>467</v>
      </c>
      <c r="D40" s="24">
        <v>0</v>
      </c>
      <c r="E40" s="24">
        <v>0</v>
      </c>
      <c r="F40" s="24">
        <v>0</v>
      </c>
      <c r="G40" s="24">
        <v>0</v>
      </c>
      <c r="H40" s="407">
        <v>0</v>
      </c>
    </row>
    <row r="41" spans="1:8" ht="15" customHeight="1">
      <c r="A41" s="720"/>
      <c r="B41" s="728"/>
      <c r="C41" s="122" t="s">
        <v>468</v>
      </c>
      <c r="D41" s="24">
        <v>0</v>
      </c>
      <c r="E41" s="24">
        <v>0</v>
      </c>
      <c r="F41" s="24">
        <v>0</v>
      </c>
      <c r="G41" s="24">
        <v>0</v>
      </c>
      <c r="H41" s="407">
        <v>0</v>
      </c>
    </row>
    <row r="42" spans="1:8" ht="15" customHeight="1">
      <c r="A42" s="720"/>
      <c r="B42" s="729" t="s">
        <v>329</v>
      </c>
      <c r="C42" s="121" t="s">
        <v>467</v>
      </c>
      <c r="D42" s="59">
        <v>1075</v>
      </c>
      <c r="E42" s="59">
        <v>2819</v>
      </c>
      <c r="F42" s="59">
        <v>1166</v>
      </c>
      <c r="G42" s="59">
        <v>1515</v>
      </c>
      <c r="H42" s="161">
        <v>1516</v>
      </c>
    </row>
    <row r="43" spans="1:8" ht="15" customHeight="1">
      <c r="A43" s="720"/>
      <c r="B43" s="729"/>
      <c r="C43" s="122" t="s">
        <v>468</v>
      </c>
      <c r="D43" s="59">
        <v>694</v>
      </c>
      <c r="E43" s="59">
        <v>1899</v>
      </c>
      <c r="F43" s="59">
        <v>871</v>
      </c>
      <c r="G43" s="59">
        <v>880</v>
      </c>
      <c r="H43" s="161">
        <v>1009</v>
      </c>
    </row>
    <row r="44" spans="1:8" ht="15" customHeight="1">
      <c r="A44" s="720"/>
      <c r="B44" s="730" t="s">
        <v>471</v>
      </c>
      <c r="C44" s="121" t="s">
        <v>467</v>
      </c>
      <c r="D44" s="24">
        <v>0</v>
      </c>
      <c r="E44" s="24">
        <v>0</v>
      </c>
      <c r="F44" s="24">
        <v>368</v>
      </c>
      <c r="G44" s="59">
        <v>476</v>
      </c>
      <c r="H44" s="161">
        <v>1676</v>
      </c>
    </row>
    <row r="45" spans="1:8" ht="15" customHeight="1">
      <c r="A45" s="721"/>
      <c r="B45" s="728"/>
      <c r="C45" s="122" t="s">
        <v>468</v>
      </c>
      <c r="D45" s="24">
        <v>0</v>
      </c>
      <c r="E45" s="24">
        <v>0</v>
      </c>
      <c r="F45" s="24">
        <v>2691</v>
      </c>
      <c r="G45" s="59">
        <v>2673</v>
      </c>
      <c r="H45" s="161">
        <v>4345</v>
      </c>
    </row>
    <row r="46" spans="1:8" ht="15" customHeight="1" thickBot="1">
      <c r="A46" s="722" t="s">
        <v>330</v>
      </c>
      <c r="B46" s="724" t="s">
        <v>331</v>
      </c>
      <c r="C46" s="123" t="s">
        <v>467</v>
      </c>
      <c r="D46" s="114">
        <f t="shared" ref="D46:H47" si="3">D48+D50</f>
        <v>42664</v>
      </c>
      <c r="E46" s="115">
        <f t="shared" si="3"/>
        <v>31684</v>
      </c>
      <c r="F46" s="115">
        <f t="shared" si="3"/>
        <v>30441</v>
      </c>
      <c r="G46" s="115">
        <f t="shared" si="3"/>
        <v>32476</v>
      </c>
      <c r="H46" s="417">
        <f t="shared" si="3"/>
        <v>28505</v>
      </c>
    </row>
    <row r="47" spans="1:8" ht="15" customHeight="1" thickBot="1">
      <c r="A47" s="722"/>
      <c r="B47" s="724"/>
      <c r="C47" s="119" t="s">
        <v>480</v>
      </c>
      <c r="D47" s="114">
        <f t="shared" si="3"/>
        <v>182998</v>
      </c>
      <c r="E47" s="115">
        <f t="shared" si="3"/>
        <v>149200</v>
      </c>
      <c r="F47" s="115">
        <f t="shared" si="3"/>
        <v>100690</v>
      </c>
      <c r="G47" s="115">
        <f t="shared" si="3"/>
        <v>111875</v>
      </c>
      <c r="H47" s="417">
        <f t="shared" si="3"/>
        <v>105840</v>
      </c>
    </row>
    <row r="48" spans="1:8" ht="15" customHeight="1" thickBot="1">
      <c r="A48" s="722"/>
      <c r="B48" s="725" t="s">
        <v>470</v>
      </c>
      <c r="C48" s="121" t="s">
        <v>467</v>
      </c>
      <c r="D48" s="59">
        <v>42664</v>
      </c>
      <c r="E48" s="59">
        <v>31684</v>
      </c>
      <c r="F48" s="59">
        <v>22700</v>
      </c>
      <c r="G48" s="59">
        <v>23780</v>
      </c>
      <c r="H48" s="161">
        <v>21310</v>
      </c>
    </row>
    <row r="49" spans="1:8" ht="15" customHeight="1" thickBot="1">
      <c r="A49" s="722"/>
      <c r="B49" s="725"/>
      <c r="C49" s="122" t="s">
        <v>468</v>
      </c>
      <c r="D49" s="59">
        <v>182998</v>
      </c>
      <c r="E49" s="59">
        <v>149200</v>
      </c>
      <c r="F49" s="59">
        <v>78717</v>
      </c>
      <c r="G49" s="59">
        <v>92422</v>
      </c>
      <c r="H49" s="161">
        <v>89521</v>
      </c>
    </row>
    <row r="50" spans="1:8" ht="15" customHeight="1" thickBot="1">
      <c r="A50" s="722"/>
      <c r="B50" s="726" t="s">
        <v>469</v>
      </c>
      <c r="C50" s="121" t="s">
        <v>467</v>
      </c>
      <c r="D50" s="24">
        <v>0</v>
      </c>
      <c r="E50" s="24">
        <v>0</v>
      </c>
      <c r="F50" s="24">
        <v>7741</v>
      </c>
      <c r="G50" s="59">
        <v>8696</v>
      </c>
      <c r="H50" s="161">
        <v>7195</v>
      </c>
    </row>
    <row r="51" spans="1:8" ht="15" customHeight="1" thickBot="1">
      <c r="A51" s="723"/>
      <c r="B51" s="727"/>
      <c r="C51" s="124" t="s">
        <v>468</v>
      </c>
      <c r="D51" s="118">
        <v>0</v>
      </c>
      <c r="E51" s="118">
        <v>0</v>
      </c>
      <c r="F51" s="118">
        <v>21973</v>
      </c>
      <c r="G51" s="179">
        <v>19453</v>
      </c>
      <c r="H51" s="180">
        <v>16319</v>
      </c>
    </row>
    <row r="52" spans="1:8" ht="16.5" customHeight="1">
      <c r="B52" s="1"/>
      <c r="C52" s="1"/>
      <c r="D52" s="1"/>
      <c r="E52" s="1"/>
      <c r="F52" s="32"/>
      <c r="H52" s="17" t="s">
        <v>13</v>
      </c>
    </row>
  </sheetData>
  <sheetProtection selectLockedCells="1" selectUnlockedCells="1"/>
  <mergeCells count="30">
    <mergeCell ref="B8:B9"/>
    <mergeCell ref="B10:B11"/>
    <mergeCell ref="B12:B13"/>
    <mergeCell ref="G1:H1"/>
    <mergeCell ref="G2:H2"/>
    <mergeCell ref="A3:B3"/>
    <mergeCell ref="A4:B5"/>
    <mergeCell ref="B6:B7"/>
    <mergeCell ref="B26:B27"/>
    <mergeCell ref="B28:B29"/>
    <mergeCell ref="B30:B31"/>
    <mergeCell ref="B32:B33"/>
    <mergeCell ref="B18:B19"/>
    <mergeCell ref="B20:B21"/>
    <mergeCell ref="A30:A45"/>
    <mergeCell ref="A6:A29"/>
    <mergeCell ref="A46:A51"/>
    <mergeCell ref="B46:B47"/>
    <mergeCell ref="B48:B49"/>
    <mergeCell ref="B50:B51"/>
    <mergeCell ref="B34:B35"/>
    <mergeCell ref="B36:B37"/>
    <mergeCell ref="B38:B39"/>
    <mergeCell ref="B40:B41"/>
    <mergeCell ref="B14:B15"/>
    <mergeCell ref="B16:B17"/>
    <mergeCell ref="B42:B43"/>
    <mergeCell ref="B44:B45"/>
    <mergeCell ref="B22:B23"/>
    <mergeCell ref="B24:B25"/>
  </mergeCells>
  <phoneticPr fontId="23"/>
  <pageMargins left="0.59027777777777779" right="0.59027777777777779" top="0.59027777777777779" bottom="0.59027777777777779" header="0.39374999999999999" footer="0.39374999999999999"/>
  <pageSetup paperSize="9" firstPageNumber="88" orientation="portrait" useFirstPageNumber="1" horizontalDpi="300" verticalDpi="300" r:id="rId1"/>
  <headerFooter alignWithMargins="0">
    <oddHeader>&amp;L農業及び漁業</oddHeader>
    <oddFooter>&amp;C&amp;11－&amp;P－</oddFooter>
  </headerFooter>
</worksheet>
</file>

<file path=xl/worksheets/sheet12.xml><?xml version="1.0" encoding="utf-8"?>
<worksheet xmlns="http://schemas.openxmlformats.org/spreadsheetml/2006/main" xmlns:r="http://schemas.openxmlformats.org/officeDocument/2006/relationships">
  <dimension ref="A1:K38"/>
  <sheetViews>
    <sheetView view="pageBreakPreview" topLeftCell="A7" zoomScale="115" zoomScaleNormal="100" zoomScaleSheetLayoutView="115" workbookViewId="0">
      <selection activeCell="C16" sqref="C16"/>
    </sheetView>
  </sheetViews>
  <sheetFormatPr defaultRowHeight="17.100000000000001" customHeight="1"/>
  <cols>
    <col min="1" max="1" width="12.85546875" style="31" customWidth="1"/>
    <col min="2" max="2" width="11" style="31" customWidth="1"/>
    <col min="3" max="3" width="10.28515625" style="31" customWidth="1"/>
    <col min="4" max="5" width="11.140625" style="31" customWidth="1"/>
    <col min="6" max="6" width="11.42578125" style="31" customWidth="1"/>
    <col min="7" max="8" width="11" style="31" customWidth="1"/>
    <col min="9" max="9" width="10.7109375" style="31" customWidth="1"/>
    <col min="10" max="16384" width="9.140625" style="31"/>
  </cols>
  <sheetData>
    <row r="1" spans="1:11" ht="5.0999999999999996" customHeight="1">
      <c r="A1" s="12"/>
      <c r="B1" s="1"/>
      <c r="C1" s="1"/>
      <c r="D1" s="1"/>
      <c r="E1" s="1"/>
      <c r="F1" s="1"/>
      <c r="G1" s="1"/>
      <c r="H1" s="1"/>
      <c r="I1" s="1"/>
      <c r="J1" s="1"/>
      <c r="K1" s="1"/>
    </row>
    <row r="2" spans="1:11" ht="15" customHeight="1">
      <c r="A2" s="12" t="s">
        <v>332</v>
      </c>
      <c r="B2" s="1"/>
      <c r="C2" s="1"/>
      <c r="D2" s="1"/>
      <c r="E2" s="1"/>
      <c r="F2" s="1"/>
      <c r="G2" s="1"/>
      <c r="H2" s="1"/>
      <c r="I2" s="1"/>
      <c r="J2" s="1"/>
      <c r="K2" s="1"/>
    </row>
    <row r="3" spans="1:11" ht="5.0999999999999996" customHeight="1">
      <c r="A3" s="12"/>
      <c r="B3" s="1"/>
      <c r="C3" s="1"/>
      <c r="D3" s="1"/>
      <c r="E3" s="1"/>
      <c r="F3" s="1"/>
      <c r="G3" s="1"/>
      <c r="H3" s="1"/>
      <c r="I3" s="1"/>
      <c r="J3" s="1"/>
      <c r="K3" s="1"/>
    </row>
    <row r="4" spans="1:11" ht="50.1" customHeight="1">
      <c r="A4" s="745" t="s">
        <v>333</v>
      </c>
      <c r="B4" s="745"/>
      <c r="C4" s="745"/>
      <c r="D4" s="745"/>
      <c r="E4" s="745"/>
      <c r="F4" s="745"/>
      <c r="G4" s="745"/>
      <c r="H4" s="745"/>
      <c r="I4" s="745"/>
      <c r="J4" s="1"/>
      <c r="K4" s="1"/>
    </row>
    <row r="5" spans="1:11" ht="17.100000000000001" customHeight="1">
      <c r="A5" s="1"/>
      <c r="B5" s="1"/>
      <c r="C5" s="1"/>
      <c r="D5" s="1"/>
      <c r="E5" s="1"/>
      <c r="F5" s="1"/>
      <c r="G5" s="1"/>
      <c r="H5" s="1"/>
      <c r="I5" s="1"/>
      <c r="J5" s="1"/>
      <c r="K5" s="1"/>
    </row>
    <row r="6" spans="1:11" ht="20.25" customHeight="1">
      <c r="A6" s="1" t="s">
        <v>334</v>
      </c>
      <c r="B6" s="1"/>
      <c r="C6" s="1"/>
      <c r="D6" s="1"/>
      <c r="E6" s="1"/>
      <c r="F6" s="1"/>
      <c r="G6" s="1"/>
      <c r="H6" s="1"/>
      <c r="I6" s="32" t="s">
        <v>335</v>
      </c>
      <c r="J6" s="1"/>
      <c r="K6" s="1"/>
    </row>
    <row r="7" spans="1:11" ht="24.95" customHeight="1">
      <c r="A7" s="469" t="s">
        <v>336</v>
      </c>
      <c r="B7" s="674" t="s">
        <v>337</v>
      </c>
      <c r="C7" s="471" t="s">
        <v>338</v>
      </c>
      <c r="D7" s="471"/>
      <c r="E7" s="471"/>
      <c r="F7" s="471" t="s">
        <v>339</v>
      </c>
      <c r="G7" s="471"/>
      <c r="H7" s="471"/>
      <c r="I7" s="740" t="s">
        <v>340</v>
      </c>
      <c r="J7" s="6"/>
    </row>
    <row r="8" spans="1:11" ht="24.95" customHeight="1">
      <c r="A8" s="469"/>
      <c r="B8" s="674"/>
      <c r="C8" s="188" t="s">
        <v>341</v>
      </c>
      <c r="D8" s="677" t="s">
        <v>342</v>
      </c>
      <c r="E8" s="18" t="s">
        <v>343</v>
      </c>
      <c r="F8" s="610" t="s">
        <v>39</v>
      </c>
      <c r="G8" s="610" t="s">
        <v>344</v>
      </c>
      <c r="H8" s="610" t="s">
        <v>345</v>
      </c>
      <c r="I8" s="740"/>
      <c r="J8" s="6"/>
    </row>
    <row r="9" spans="1:11" ht="24.95" customHeight="1">
      <c r="A9" s="469"/>
      <c r="B9" s="674"/>
      <c r="C9" s="172" t="s">
        <v>346</v>
      </c>
      <c r="D9" s="677"/>
      <c r="E9" s="19" t="s">
        <v>347</v>
      </c>
      <c r="F9" s="610"/>
      <c r="G9" s="610"/>
      <c r="H9" s="610"/>
      <c r="I9" s="740"/>
      <c r="J9" s="6"/>
    </row>
    <row r="10" spans="1:11" ht="20.100000000000001" customHeight="1">
      <c r="A10" s="189" t="s">
        <v>472</v>
      </c>
      <c r="B10" s="190">
        <v>2801</v>
      </c>
      <c r="C10" s="191">
        <v>25</v>
      </c>
      <c r="D10" s="191">
        <v>920</v>
      </c>
      <c r="E10" s="191">
        <v>2090</v>
      </c>
      <c r="F10" s="156">
        <f t="shared" ref="F10:F20" si="0">SUM(G10:H10)</f>
        <v>3636</v>
      </c>
      <c r="G10" s="191">
        <v>2399</v>
      </c>
      <c r="H10" s="191">
        <v>1237</v>
      </c>
      <c r="I10" s="192">
        <v>0</v>
      </c>
      <c r="J10" s="6"/>
    </row>
    <row r="11" spans="1:11" ht="20.100000000000001" customHeight="1">
      <c r="A11" s="189" t="s">
        <v>473</v>
      </c>
      <c r="B11" s="193">
        <v>112</v>
      </c>
      <c r="C11" s="27">
        <v>4</v>
      </c>
      <c r="D11" s="156">
        <v>7</v>
      </c>
      <c r="E11" s="156">
        <v>107</v>
      </c>
      <c r="F11" s="156">
        <f t="shared" si="0"/>
        <v>312</v>
      </c>
      <c r="G11" s="156">
        <v>96</v>
      </c>
      <c r="H11" s="156">
        <v>216</v>
      </c>
      <c r="I11" s="28">
        <v>0</v>
      </c>
      <c r="J11" s="6"/>
    </row>
    <row r="12" spans="1:11" ht="20.100000000000001" customHeight="1">
      <c r="A12" s="189" t="s">
        <v>474</v>
      </c>
      <c r="B12" s="193">
        <v>316</v>
      </c>
      <c r="C12" s="27">
        <v>0</v>
      </c>
      <c r="D12" s="156">
        <v>86</v>
      </c>
      <c r="E12" s="156">
        <v>276</v>
      </c>
      <c r="F12" s="156">
        <f t="shared" si="0"/>
        <v>314</v>
      </c>
      <c r="G12" s="156">
        <v>216</v>
      </c>
      <c r="H12" s="27">
        <v>98</v>
      </c>
      <c r="I12" s="28">
        <v>0</v>
      </c>
      <c r="J12" s="6"/>
    </row>
    <row r="13" spans="1:11" ht="20.100000000000001" customHeight="1">
      <c r="A13" s="194" t="s">
        <v>348</v>
      </c>
      <c r="B13" s="193">
        <v>46</v>
      </c>
      <c r="C13" s="27">
        <v>0</v>
      </c>
      <c r="D13" s="156">
        <v>12</v>
      </c>
      <c r="E13" s="156">
        <v>29</v>
      </c>
      <c r="F13" s="156">
        <f t="shared" si="0"/>
        <v>86</v>
      </c>
      <c r="G13" s="156">
        <v>45</v>
      </c>
      <c r="H13" s="156">
        <v>41</v>
      </c>
      <c r="I13" s="28">
        <v>0</v>
      </c>
      <c r="J13" s="6"/>
    </row>
    <row r="14" spans="1:11" ht="20.100000000000001" customHeight="1">
      <c r="A14" s="194" t="s">
        <v>349</v>
      </c>
      <c r="B14" s="193">
        <v>320</v>
      </c>
      <c r="C14" s="156">
        <v>3</v>
      </c>
      <c r="D14" s="156">
        <v>78</v>
      </c>
      <c r="E14" s="156">
        <v>241</v>
      </c>
      <c r="F14" s="156">
        <f t="shared" si="0"/>
        <v>323</v>
      </c>
      <c r="G14" s="156">
        <v>218</v>
      </c>
      <c r="H14" s="156">
        <v>105</v>
      </c>
      <c r="I14" s="28">
        <v>0</v>
      </c>
      <c r="J14" s="6"/>
    </row>
    <row r="15" spans="1:11" ht="20.100000000000001" customHeight="1">
      <c r="A15" s="189" t="s">
        <v>475</v>
      </c>
      <c r="B15" s="193">
        <v>228</v>
      </c>
      <c r="C15" s="27">
        <v>0</v>
      </c>
      <c r="D15" s="156">
        <v>52</v>
      </c>
      <c r="E15" s="156">
        <v>206</v>
      </c>
      <c r="F15" s="156">
        <f t="shared" si="0"/>
        <v>291</v>
      </c>
      <c r="G15" s="156">
        <v>211</v>
      </c>
      <c r="H15" s="156">
        <v>80</v>
      </c>
      <c r="I15" s="28">
        <v>0</v>
      </c>
      <c r="J15" s="6"/>
    </row>
    <row r="16" spans="1:11" ht="20.100000000000001" customHeight="1">
      <c r="A16" s="195" t="s">
        <v>476</v>
      </c>
      <c r="B16" s="60">
        <v>45</v>
      </c>
      <c r="C16" s="35">
        <v>2</v>
      </c>
      <c r="D16" s="61">
        <v>3</v>
      </c>
      <c r="E16" s="61">
        <v>37</v>
      </c>
      <c r="F16" s="61">
        <f t="shared" si="0"/>
        <v>51</v>
      </c>
      <c r="G16" s="61">
        <v>34</v>
      </c>
      <c r="H16" s="61">
        <v>17</v>
      </c>
      <c r="I16" s="36">
        <v>0</v>
      </c>
      <c r="J16" s="6"/>
    </row>
    <row r="17" spans="1:11" ht="20.100000000000001" customHeight="1">
      <c r="A17" s="189" t="s">
        <v>477</v>
      </c>
      <c r="B17" s="193">
        <v>110</v>
      </c>
      <c r="C17" s="27">
        <v>5</v>
      </c>
      <c r="D17" s="156">
        <v>58</v>
      </c>
      <c r="E17" s="156">
        <v>68</v>
      </c>
      <c r="F17" s="156">
        <f t="shared" si="0"/>
        <v>172</v>
      </c>
      <c r="G17" s="156">
        <v>109</v>
      </c>
      <c r="H17" s="156">
        <v>63</v>
      </c>
      <c r="I17" s="28">
        <v>0</v>
      </c>
      <c r="J17" s="6"/>
    </row>
    <row r="18" spans="1:11" ht="20.100000000000001" customHeight="1">
      <c r="A18" s="189" t="s">
        <v>478</v>
      </c>
      <c r="B18" s="193">
        <v>103</v>
      </c>
      <c r="C18" s="27">
        <v>0</v>
      </c>
      <c r="D18" s="156">
        <v>7</v>
      </c>
      <c r="E18" s="156">
        <v>98</v>
      </c>
      <c r="F18" s="156">
        <f t="shared" si="0"/>
        <v>103</v>
      </c>
      <c r="G18" s="156">
        <v>66</v>
      </c>
      <c r="H18" s="156">
        <v>37</v>
      </c>
      <c r="I18" s="28">
        <v>0</v>
      </c>
      <c r="J18" s="6"/>
    </row>
    <row r="19" spans="1:11" ht="20.100000000000001" customHeight="1">
      <c r="A19" s="189" t="s">
        <v>479</v>
      </c>
      <c r="B19" s="193">
        <v>84</v>
      </c>
      <c r="C19" s="27">
        <v>0</v>
      </c>
      <c r="D19" s="156">
        <v>24</v>
      </c>
      <c r="E19" s="156">
        <v>68</v>
      </c>
      <c r="F19" s="156">
        <f t="shared" si="0"/>
        <v>98</v>
      </c>
      <c r="G19" s="156">
        <v>85</v>
      </c>
      <c r="H19" s="156">
        <v>13</v>
      </c>
      <c r="I19" s="28">
        <v>0</v>
      </c>
      <c r="J19" s="6"/>
    </row>
    <row r="20" spans="1:11" ht="20.100000000000001" customHeight="1">
      <c r="A20" s="196" t="s">
        <v>350</v>
      </c>
      <c r="B20" s="197">
        <v>45</v>
      </c>
      <c r="C20" s="198">
        <v>0</v>
      </c>
      <c r="D20" s="199">
        <v>14</v>
      </c>
      <c r="E20" s="199">
        <v>39</v>
      </c>
      <c r="F20" s="199">
        <f t="shared" si="0"/>
        <v>73</v>
      </c>
      <c r="G20" s="199">
        <v>43</v>
      </c>
      <c r="H20" s="199">
        <v>30</v>
      </c>
      <c r="I20" s="37">
        <v>0</v>
      </c>
      <c r="J20" s="6"/>
    </row>
    <row r="21" spans="1:11" ht="15" customHeight="1">
      <c r="A21" s="56"/>
      <c r="B21" s="2"/>
      <c r="C21" s="2"/>
      <c r="D21" s="2"/>
      <c r="E21" s="2"/>
      <c r="F21" s="2"/>
      <c r="G21" s="2"/>
      <c r="H21" s="2"/>
      <c r="I21" s="17" t="s">
        <v>351</v>
      </c>
      <c r="J21" s="1"/>
      <c r="K21" s="1"/>
    </row>
    <row r="22" spans="1:11" ht="15" customHeight="1">
      <c r="A22" s="2"/>
      <c r="B22" s="2"/>
      <c r="C22" s="2"/>
      <c r="D22" s="2"/>
      <c r="E22" s="2"/>
      <c r="F22" s="2"/>
      <c r="G22" s="2"/>
      <c r="H22" s="2"/>
      <c r="I22" s="2"/>
      <c r="J22" s="1"/>
      <c r="K22" s="1"/>
    </row>
    <row r="23" spans="1:11" ht="15" customHeight="1">
      <c r="A23" s="2" t="s">
        <v>352</v>
      </c>
      <c r="B23" s="2"/>
      <c r="C23" s="2"/>
      <c r="D23" s="2"/>
      <c r="E23" s="2"/>
      <c r="F23" s="2"/>
      <c r="G23" s="2"/>
      <c r="H23" s="2"/>
      <c r="I23" s="17" t="s">
        <v>353</v>
      </c>
      <c r="J23" s="1"/>
      <c r="K23" s="1"/>
    </row>
    <row r="24" spans="1:11" ht="24.95" customHeight="1">
      <c r="A24" s="469" t="s">
        <v>354</v>
      </c>
      <c r="B24" s="471" t="s">
        <v>78</v>
      </c>
      <c r="C24" s="471"/>
      <c r="D24" s="200" t="s">
        <v>7</v>
      </c>
      <c r="E24" s="201" t="s">
        <v>355</v>
      </c>
      <c r="F24" s="202"/>
      <c r="G24" s="203"/>
      <c r="H24" s="203" t="s">
        <v>356</v>
      </c>
      <c r="I24" s="204"/>
      <c r="J24" s="1"/>
    </row>
    <row r="25" spans="1:11" ht="24.95" customHeight="1">
      <c r="A25" s="469"/>
      <c r="B25" s="471"/>
      <c r="C25" s="471"/>
      <c r="D25" s="677" t="s">
        <v>357</v>
      </c>
      <c r="E25" s="677" t="s">
        <v>358</v>
      </c>
      <c r="F25" s="677" t="s">
        <v>359</v>
      </c>
      <c r="G25" s="610" t="s">
        <v>360</v>
      </c>
      <c r="H25" s="677" t="s">
        <v>361</v>
      </c>
      <c r="I25" s="741" t="s">
        <v>362</v>
      </c>
      <c r="J25" s="1"/>
    </row>
    <row r="26" spans="1:11" ht="24.95" customHeight="1">
      <c r="A26" s="469"/>
      <c r="B26" s="471"/>
      <c r="C26" s="471"/>
      <c r="D26" s="677"/>
      <c r="E26" s="677"/>
      <c r="F26" s="677"/>
      <c r="G26" s="610"/>
      <c r="H26" s="677"/>
      <c r="I26" s="741"/>
      <c r="J26" s="1"/>
    </row>
    <row r="27" spans="1:11" ht="20.100000000000001" customHeight="1">
      <c r="A27" s="189" t="s">
        <v>472</v>
      </c>
      <c r="B27" s="739">
        <f t="shared" ref="B27:B37" si="1">SUM(D27:F27)</f>
        <v>2768</v>
      </c>
      <c r="C27" s="739"/>
      <c r="D27" s="205">
        <v>1535</v>
      </c>
      <c r="E27" s="206">
        <v>670</v>
      </c>
      <c r="F27" s="205">
        <v>563</v>
      </c>
      <c r="G27" s="205">
        <f t="shared" ref="G27:G37" si="2">SUM(H27:I27)</f>
        <v>2931</v>
      </c>
      <c r="H27" s="205">
        <v>2818</v>
      </c>
      <c r="I27" s="207">
        <v>113</v>
      </c>
      <c r="J27" s="1"/>
    </row>
    <row r="28" spans="1:11" ht="20.100000000000001" customHeight="1">
      <c r="A28" s="189" t="s">
        <v>473</v>
      </c>
      <c r="B28" s="742">
        <f t="shared" si="1"/>
        <v>107</v>
      </c>
      <c r="C28" s="742"/>
      <c r="D28" s="208">
        <v>86</v>
      </c>
      <c r="E28" s="209">
        <v>16</v>
      </c>
      <c r="F28" s="208">
        <v>5</v>
      </c>
      <c r="G28" s="208">
        <f t="shared" si="2"/>
        <v>119</v>
      </c>
      <c r="H28" s="208">
        <v>88</v>
      </c>
      <c r="I28" s="210">
        <v>31</v>
      </c>
      <c r="J28" s="1"/>
    </row>
    <row r="29" spans="1:11" ht="20.100000000000001" customHeight="1">
      <c r="A29" s="189" t="s">
        <v>474</v>
      </c>
      <c r="B29" s="742">
        <f t="shared" si="1"/>
        <v>316</v>
      </c>
      <c r="C29" s="742"/>
      <c r="D29" s="208">
        <v>207</v>
      </c>
      <c r="E29" s="211">
        <v>57</v>
      </c>
      <c r="F29" s="208">
        <v>52</v>
      </c>
      <c r="G29" s="208">
        <f t="shared" si="2"/>
        <v>367</v>
      </c>
      <c r="H29" s="208">
        <v>359</v>
      </c>
      <c r="I29" s="210">
        <v>8</v>
      </c>
      <c r="J29" s="1"/>
    </row>
    <row r="30" spans="1:11" ht="20.100000000000001" customHeight="1">
      <c r="A30" s="194" t="s">
        <v>348</v>
      </c>
      <c r="B30" s="742">
        <f t="shared" si="1"/>
        <v>46</v>
      </c>
      <c r="C30" s="742"/>
      <c r="D30" s="208">
        <v>35</v>
      </c>
      <c r="E30" s="209">
        <v>6</v>
      </c>
      <c r="F30" s="208">
        <v>5</v>
      </c>
      <c r="G30" s="208">
        <f t="shared" si="2"/>
        <v>50</v>
      </c>
      <c r="H30" s="208">
        <v>42</v>
      </c>
      <c r="I30" s="210">
        <v>8</v>
      </c>
      <c r="J30" s="1"/>
    </row>
    <row r="31" spans="1:11" ht="20.100000000000001" customHeight="1">
      <c r="A31" s="194" t="s">
        <v>349</v>
      </c>
      <c r="B31" s="742">
        <f t="shared" si="1"/>
        <v>318</v>
      </c>
      <c r="C31" s="742"/>
      <c r="D31" s="208">
        <v>113</v>
      </c>
      <c r="E31" s="209">
        <v>91</v>
      </c>
      <c r="F31" s="208">
        <v>114</v>
      </c>
      <c r="G31" s="208">
        <f t="shared" si="2"/>
        <v>337</v>
      </c>
      <c r="H31" s="208">
        <v>330</v>
      </c>
      <c r="I31" s="210">
        <v>7</v>
      </c>
      <c r="J31" s="1"/>
    </row>
    <row r="32" spans="1:11" ht="20.100000000000001" customHeight="1">
      <c r="A32" s="189" t="s">
        <v>475</v>
      </c>
      <c r="B32" s="742">
        <f t="shared" si="1"/>
        <v>226</v>
      </c>
      <c r="C32" s="742"/>
      <c r="D32" s="208">
        <v>172</v>
      </c>
      <c r="E32" s="209">
        <v>42</v>
      </c>
      <c r="F32" s="208">
        <v>12</v>
      </c>
      <c r="G32" s="208">
        <f t="shared" si="2"/>
        <v>229</v>
      </c>
      <c r="H32" s="208">
        <v>223</v>
      </c>
      <c r="I32" s="210">
        <v>6</v>
      </c>
      <c r="J32" s="1"/>
    </row>
    <row r="33" spans="1:11" ht="20.100000000000001" customHeight="1">
      <c r="A33" s="195" t="s">
        <v>476</v>
      </c>
      <c r="B33" s="744">
        <f t="shared" si="1"/>
        <v>44</v>
      </c>
      <c r="C33" s="744"/>
      <c r="D33" s="42">
        <v>35</v>
      </c>
      <c r="E33" s="212">
        <v>4</v>
      </c>
      <c r="F33" s="42">
        <v>5</v>
      </c>
      <c r="G33" s="42">
        <f t="shared" si="2"/>
        <v>48</v>
      </c>
      <c r="H33" s="42">
        <v>44</v>
      </c>
      <c r="I33" s="213">
        <v>4</v>
      </c>
      <c r="J33" s="1"/>
    </row>
    <row r="34" spans="1:11" ht="20.100000000000001" customHeight="1">
      <c r="A34" s="189" t="s">
        <v>477</v>
      </c>
      <c r="B34" s="742">
        <f t="shared" si="1"/>
        <v>107</v>
      </c>
      <c r="C34" s="742"/>
      <c r="D34" s="208">
        <v>64</v>
      </c>
      <c r="E34" s="209">
        <v>34</v>
      </c>
      <c r="F34" s="208">
        <v>9</v>
      </c>
      <c r="G34" s="208">
        <f t="shared" si="2"/>
        <v>126</v>
      </c>
      <c r="H34" s="208">
        <v>121</v>
      </c>
      <c r="I34" s="210">
        <v>5</v>
      </c>
      <c r="J34" s="1"/>
    </row>
    <row r="35" spans="1:11" ht="20.100000000000001" customHeight="1">
      <c r="A35" s="189" t="s">
        <v>478</v>
      </c>
      <c r="B35" s="742">
        <f t="shared" si="1"/>
        <v>102</v>
      </c>
      <c r="C35" s="742"/>
      <c r="D35" s="208">
        <v>82</v>
      </c>
      <c r="E35" s="209">
        <v>11</v>
      </c>
      <c r="F35" s="208">
        <v>9</v>
      </c>
      <c r="G35" s="208">
        <f t="shared" si="2"/>
        <v>105</v>
      </c>
      <c r="H35" s="208">
        <v>101</v>
      </c>
      <c r="I35" s="210">
        <v>4</v>
      </c>
      <c r="J35" s="1"/>
    </row>
    <row r="36" spans="1:11" ht="20.100000000000001" customHeight="1">
      <c r="A36" s="189" t="s">
        <v>479</v>
      </c>
      <c r="B36" s="742">
        <f t="shared" si="1"/>
        <v>84</v>
      </c>
      <c r="C36" s="742"/>
      <c r="D36" s="208">
        <v>61</v>
      </c>
      <c r="E36" s="209">
        <v>18</v>
      </c>
      <c r="F36" s="208">
        <v>5</v>
      </c>
      <c r="G36" s="208">
        <f t="shared" si="2"/>
        <v>96</v>
      </c>
      <c r="H36" s="208">
        <v>89</v>
      </c>
      <c r="I36" s="210">
        <v>7</v>
      </c>
      <c r="J36" s="1"/>
    </row>
    <row r="37" spans="1:11" ht="20.100000000000001" customHeight="1">
      <c r="A37" s="196" t="s">
        <v>350</v>
      </c>
      <c r="B37" s="743">
        <f t="shared" si="1"/>
        <v>45</v>
      </c>
      <c r="C37" s="743"/>
      <c r="D37" s="214">
        <v>30</v>
      </c>
      <c r="E37" s="215">
        <v>8</v>
      </c>
      <c r="F37" s="214">
        <v>7</v>
      </c>
      <c r="G37" s="214">
        <f t="shared" si="2"/>
        <v>47</v>
      </c>
      <c r="H37" s="214">
        <v>43</v>
      </c>
      <c r="I37" s="216">
        <v>4</v>
      </c>
      <c r="J37" s="1"/>
    </row>
    <row r="38" spans="1:11" ht="18" customHeight="1">
      <c r="B38" s="1"/>
      <c r="D38" s="1"/>
      <c r="E38" s="1"/>
      <c r="F38" s="1"/>
      <c r="G38" s="1"/>
      <c r="H38" s="1"/>
      <c r="I38" s="32" t="s">
        <v>351</v>
      </c>
      <c r="J38" s="1"/>
      <c r="K38" s="1"/>
    </row>
  </sheetData>
  <sheetProtection selectLockedCells="1" selectUnlockedCells="1"/>
  <mergeCells count="29">
    <mergeCell ref="A24:A26"/>
    <mergeCell ref="B24:C26"/>
    <mergeCell ref="A4:I4"/>
    <mergeCell ref="A7:A9"/>
    <mergeCell ref="B7:B9"/>
    <mergeCell ref="C7:E7"/>
    <mergeCell ref="F7:H7"/>
    <mergeCell ref="E25:E26"/>
    <mergeCell ref="D25:D26"/>
    <mergeCell ref="D8:D9"/>
    <mergeCell ref="B28:C28"/>
    <mergeCell ref="B35:C35"/>
    <mergeCell ref="B29:C29"/>
    <mergeCell ref="B37:C37"/>
    <mergeCell ref="B31:C31"/>
    <mergeCell ref="B32:C32"/>
    <mergeCell ref="B33:C33"/>
    <mergeCell ref="B34:C34"/>
    <mergeCell ref="B36:C36"/>
    <mergeCell ref="B30:C30"/>
    <mergeCell ref="B27:C27"/>
    <mergeCell ref="I7:I9"/>
    <mergeCell ref="H25:H26"/>
    <mergeCell ref="I25:I26"/>
    <mergeCell ref="F25:F26"/>
    <mergeCell ref="G25:G26"/>
    <mergeCell ref="G8:G9"/>
    <mergeCell ref="H8:H9"/>
    <mergeCell ref="F8:F9"/>
  </mergeCells>
  <phoneticPr fontId="23"/>
  <pageMargins left="0.59055118110236227" right="0.59055118110236227" top="0.59055118110236227" bottom="0.59055118110236227" header="0.39370078740157483" footer="0.39370078740157483"/>
  <pageSetup paperSize="9" firstPageNumber="89" orientation="portrait" useFirstPageNumber="1" horizontalDpi="300" verticalDpi="300" r:id="rId1"/>
  <headerFooter alignWithMargins="0">
    <oddHeader>&amp;R農業及び漁業</oddHeader>
    <oddFooter>&amp;C&amp;11－&amp;P－</oddFooter>
  </headerFooter>
</worksheet>
</file>

<file path=xl/worksheets/sheet13.xml><?xml version="1.0" encoding="utf-8"?>
<worksheet xmlns="http://schemas.openxmlformats.org/spreadsheetml/2006/main" xmlns:r="http://schemas.openxmlformats.org/officeDocument/2006/relationships">
  <dimension ref="A1:AI51"/>
  <sheetViews>
    <sheetView view="pageBreakPreview" zoomScaleNormal="100" zoomScaleSheetLayoutView="100" workbookViewId="0">
      <pane xSplit="2" ySplit="5" topLeftCell="C45" activePane="bottomRight" state="frozen"/>
      <selection pane="topRight" activeCell="Q1" sqref="Q1"/>
      <selection pane="bottomLeft" activeCell="A15" sqref="A15"/>
      <selection pane="bottomRight" activeCell="AD35" sqref="AD35"/>
    </sheetView>
  </sheetViews>
  <sheetFormatPr defaultRowHeight="18" customHeight="1"/>
  <cols>
    <col min="1" max="2" width="8.28515625" style="21" customWidth="1"/>
    <col min="3" max="4" width="9.7109375" style="21" bestFit="1" customWidth="1"/>
    <col min="5" max="5" width="7.85546875" style="21" customWidth="1"/>
    <col min="6" max="8" width="7.5703125" style="21" customWidth="1"/>
    <col min="9" max="11" width="8.28515625" style="21" customWidth="1"/>
    <col min="12" max="12" width="9.42578125" style="21" customWidth="1"/>
    <col min="13" max="14" width="8.140625" style="21" customWidth="1"/>
    <col min="15" max="16" width="8" style="21" customWidth="1"/>
    <col min="17" max="18" width="7.7109375" style="21" customWidth="1"/>
    <col min="19" max="19" width="5.28515625" style="21" customWidth="1"/>
    <col min="20" max="21" width="3.7109375" style="21" customWidth="1"/>
    <col min="22" max="22" width="5.7109375" style="17" customWidth="1"/>
    <col min="23" max="24" width="7.28515625" style="17" customWidth="1"/>
    <col min="25" max="26" width="4" style="17" customWidth="1"/>
    <col min="27" max="27" width="7.28515625" style="17" customWidth="1"/>
    <col min="28" max="29" width="8" style="21" customWidth="1"/>
    <col min="30" max="16384" width="9.140625" style="21"/>
  </cols>
  <sheetData>
    <row r="1" spans="1:35" ht="5.0999999999999996" customHeight="1">
      <c r="A1" s="63"/>
      <c r="B1" s="2"/>
      <c r="C1" s="2"/>
      <c r="D1" s="2"/>
      <c r="E1" s="2"/>
      <c r="F1" s="2"/>
      <c r="G1" s="2"/>
      <c r="H1" s="2"/>
      <c r="I1" s="2"/>
      <c r="J1" s="2"/>
      <c r="K1" s="2"/>
      <c r="L1" s="2"/>
      <c r="M1" s="2"/>
      <c r="N1" s="2"/>
      <c r="O1" s="2"/>
      <c r="P1" s="2"/>
      <c r="Q1" s="2"/>
      <c r="R1" s="2"/>
      <c r="S1" s="2"/>
      <c r="T1" s="2"/>
      <c r="U1" s="2"/>
      <c r="V1" s="125"/>
      <c r="W1" s="125"/>
      <c r="X1" s="125"/>
      <c r="Y1" s="125"/>
      <c r="Z1" s="125"/>
      <c r="AA1" s="125"/>
      <c r="AB1" s="2"/>
      <c r="AC1" s="64"/>
      <c r="AD1" s="2"/>
      <c r="AE1" s="2"/>
      <c r="AF1" s="2"/>
      <c r="AG1" s="2"/>
      <c r="AH1" s="2"/>
      <c r="AI1" s="2"/>
    </row>
    <row r="2" spans="1:35" ht="15" customHeight="1" thickBot="1">
      <c r="A2" s="63" t="s">
        <v>363</v>
      </c>
      <c r="B2" s="2"/>
      <c r="C2" s="2"/>
      <c r="D2" s="2"/>
      <c r="E2" s="2"/>
      <c r="F2" s="2"/>
      <c r="G2" s="2"/>
      <c r="H2" s="2"/>
      <c r="I2" s="2"/>
      <c r="J2" s="2"/>
      <c r="K2" s="2"/>
      <c r="L2" s="2"/>
      <c r="M2" s="2"/>
      <c r="N2" s="2"/>
      <c r="O2" s="2"/>
      <c r="P2" s="2"/>
      <c r="Q2" s="2"/>
      <c r="R2" s="2"/>
      <c r="S2" s="2"/>
      <c r="T2" s="783" t="s">
        <v>484</v>
      </c>
      <c r="U2" s="783"/>
      <c r="V2" s="783"/>
      <c r="W2" s="783"/>
      <c r="X2" s="783"/>
      <c r="Y2" s="126"/>
      <c r="Z2" s="126"/>
      <c r="AA2" s="126"/>
      <c r="AB2" s="2"/>
      <c r="AC2" s="64"/>
      <c r="AD2" s="2"/>
      <c r="AE2" s="2"/>
      <c r="AF2" s="2"/>
      <c r="AG2" s="2"/>
      <c r="AH2" s="2"/>
      <c r="AI2" s="2"/>
    </row>
    <row r="3" spans="1:35" ht="24.95" customHeight="1" thickBot="1">
      <c r="A3" s="787" t="s">
        <v>658</v>
      </c>
      <c r="B3" s="788"/>
      <c r="C3" s="795" t="s">
        <v>659</v>
      </c>
      <c r="D3" s="788"/>
      <c r="E3" s="806" t="s">
        <v>560</v>
      </c>
      <c r="F3" s="807"/>
      <c r="G3" s="807"/>
      <c r="H3" s="807"/>
      <c r="I3" s="807"/>
      <c r="J3" s="807"/>
      <c r="K3" s="807"/>
      <c r="L3" s="807"/>
      <c r="M3" s="807"/>
      <c r="N3" s="807"/>
      <c r="O3" s="807"/>
      <c r="P3" s="807"/>
      <c r="Q3" s="808"/>
      <c r="R3" s="784" t="s">
        <v>504</v>
      </c>
      <c r="S3" s="785"/>
      <c r="T3" s="785"/>
      <c r="U3" s="785"/>
      <c r="V3" s="785"/>
      <c r="W3" s="785"/>
      <c r="X3" s="785"/>
      <c r="Y3" s="785"/>
      <c r="Z3" s="785"/>
      <c r="AA3" s="785"/>
    </row>
    <row r="4" spans="1:35" ht="30" customHeight="1" thickBot="1">
      <c r="A4" s="789"/>
      <c r="B4" s="790"/>
      <c r="C4" s="809"/>
      <c r="D4" s="790"/>
      <c r="E4" s="769" t="s">
        <v>365</v>
      </c>
      <c r="F4" s="793" t="s">
        <v>366</v>
      </c>
      <c r="G4" s="769" t="s">
        <v>367</v>
      </c>
      <c r="H4" s="793" t="s">
        <v>368</v>
      </c>
      <c r="I4" s="769" t="s">
        <v>369</v>
      </c>
      <c r="J4" s="793" t="s">
        <v>370</v>
      </c>
      <c r="K4" s="769" t="s">
        <v>371</v>
      </c>
      <c r="L4" s="769" t="s">
        <v>372</v>
      </c>
      <c r="M4" s="769" t="s">
        <v>373</v>
      </c>
      <c r="N4" s="769" t="s">
        <v>374</v>
      </c>
      <c r="O4" s="769" t="s">
        <v>375</v>
      </c>
      <c r="P4" s="769" t="s">
        <v>376</v>
      </c>
      <c r="Q4" s="775" t="s">
        <v>377</v>
      </c>
      <c r="R4" s="780" t="s">
        <v>562</v>
      </c>
      <c r="S4" s="781"/>
      <c r="T4" s="781"/>
      <c r="U4" s="782" t="s">
        <v>563</v>
      </c>
      <c r="V4" s="782"/>
      <c r="W4" s="782"/>
      <c r="X4" s="782" t="s">
        <v>566</v>
      </c>
      <c r="Y4" s="782"/>
      <c r="Z4" s="771" t="s">
        <v>569</v>
      </c>
      <c r="AA4" s="771"/>
    </row>
    <row r="5" spans="1:35" ht="30" customHeight="1" thickBot="1">
      <c r="A5" s="791"/>
      <c r="B5" s="792"/>
      <c r="C5" s="796"/>
      <c r="D5" s="792"/>
      <c r="E5" s="770"/>
      <c r="F5" s="794"/>
      <c r="G5" s="770"/>
      <c r="H5" s="794"/>
      <c r="I5" s="770"/>
      <c r="J5" s="794"/>
      <c r="K5" s="770"/>
      <c r="L5" s="770"/>
      <c r="M5" s="770"/>
      <c r="N5" s="770"/>
      <c r="O5" s="770"/>
      <c r="P5" s="770"/>
      <c r="Q5" s="775"/>
      <c r="R5" s="772" t="s">
        <v>561</v>
      </c>
      <c r="S5" s="773"/>
      <c r="T5" s="773"/>
      <c r="U5" s="774" t="s">
        <v>568</v>
      </c>
      <c r="V5" s="774"/>
      <c r="W5" s="774"/>
      <c r="X5" s="774" t="s">
        <v>567</v>
      </c>
      <c r="Y5" s="774"/>
      <c r="Z5" s="771"/>
      <c r="AA5" s="771"/>
    </row>
    <row r="6" spans="1:35" ht="15.95" customHeight="1">
      <c r="A6" s="375" t="s">
        <v>553</v>
      </c>
      <c r="B6" s="376"/>
      <c r="C6" s="377">
        <v>3745</v>
      </c>
      <c r="D6" s="378"/>
      <c r="E6" s="164">
        <v>374</v>
      </c>
      <c r="F6" s="24">
        <v>98</v>
      </c>
      <c r="G6" s="24">
        <v>31</v>
      </c>
      <c r="H6" s="24">
        <v>90</v>
      </c>
      <c r="I6" s="24">
        <v>233</v>
      </c>
      <c r="J6" s="24">
        <v>40</v>
      </c>
      <c r="K6" s="24">
        <v>0</v>
      </c>
      <c r="L6" s="24">
        <v>0</v>
      </c>
      <c r="M6" s="24">
        <v>1094</v>
      </c>
      <c r="N6" s="24">
        <v>0</v>
      </c>
      <c r="O6" s="24">
        <v>109</v>
      </c>
      <c r="P6" s="24">
        <v>881</v>
      </c>
      <c r="Q6" s="24">
        <v>443</v>
      </c>
      <c r="R6" s="746">
        <v>0</v>
      </c>
      <c r="S6" s="747"/>
      <c r="T6" s="747"/>
      <c r="U6" s="747">
        <v>0</v>
      </c>
      <c r="V6" s="747"/>
      <c r="W6" s="747"/>
      <c r="X6" s="747">
        <v>0</v>
      </c>
      <c r="Y6" s="747"/>
      <c r="Z6" s="747">
        <v>0</v>
      </c>
      <c r="AA6" s="748"/>
    </row>
    <row r="7" spans="1:35" ht="15.95" customHeight="1">
      <c r="A7" s="374"/>
      <c r="B7" s="440">
        <v>10</v>
      </c>
      <c r="C7" s="103">
        <v>3604</v>
      </c>
      <c r="D7" s="100"/>
      <c r="E7" s="24">
        <v>325</v>
      </c>
      <c r="F7" s="24">
        <v>92</v>
      </c>
      <c r="G7" s="24">
        <v>16</v>
      </c>
      <c r="H7" s="24">
        <v>111</v>
      </c>
      <c r="I7" s="24">
        <v>177</v>
      </c>
      <c r="J7" s="24">
        <v>85</v>
      </c>
      <c r="K7" s="24">
        <v>0</v>
      </c>
      <c r="L7" s="24">
        <v>0</v>
      </c>
      <c r="M7" s="24">
        <v>1168</v>
      </c>
      <c r="N7" s="24">
        <v>0</v>
      </c>
      <c r="O7" s="24">
        <v>108</v>
      </c>
      <c r="P7" s="24">
        <v>695</v>
      </c>
      <c r="Q7" s="24">
        <v>443</v>
      </c>
      <c r="R7" s="746">
        <v>0</v>
      </c>
      <c r="S7" s="747"/>
      <c r="T7" s="747"/>
      <c r="U7" s="747">
        <v>0</v>
      </c>
      <c r="V7" s="747"/>
      <c r="W7" s="747"/>
      <c r="X7" s="747">
        <v>0</v>
      </c>
      <c r="Y7" s="747"/>
      <c r="Z7" s="747">
        <v>0</v>
      </c>
      <c r="AA7" s="748"/>
    </row>
    <row r="8" spans="1:35" ht="15.95" customHeight="1">
      <c r="A8" s="374"/>
      <c r="B8" s="441" t="s">
        <v>660</v>
      </c>
      <c r="C8" s="226">
        <v>3243</v>
      </c>
      <c r="D8" s="225"/>
      <c r="E8" s="26">
        <v>260</v>
      </c>
      <c r="F8" s="26">
        <v>46</v>
      </c>
      <c r="G8" s="26">
        <v>106</v>
      </c>
      <c r="H8" s="26">
        <v>112</v>
      </c>
      <c r="I8" s="26">
        <v>140</v>
      </c>
      <c r="J8" s="26">
        <v>15</v>
      </c>
      <c r="K8" s="26">
        <v>323</v>
      </c>
      <c r="L8" s="26">
        <v>335</v>
      </c>
      <c r="M8" s="26">
        <v>769</v>
      </c>
      <c r="N8" s="26">
        <v>287</v>
      </c>
      <c r="O8" s="26">
        <v>55</v>
      </c>
      <c r="P8" s="26">
        <v>234</v>
      </c>
      <c r="Q8" s="26">
        <v>561</v>
      </c>
      <c r="R8" s="746">
        <v>510</v>
      </c>
      <c r="S8" s="747"/>
      <c r="T8" s="747"/>
      <c r="U8" s="747">
        <v>727</v>
      </c>
      <c r="V8" s="747"/>
      <c r="W8" s="747"/>
      <c r="X8" s="747">
        <v>1201</v>
      </c>
      <c r="Y8" s="747"/>
      <c r="Z8" s="747">
        <v>805</v>
      </c>
      <c r="AA8" s="748"/>
    </row>
    <row r="9" spans="1:35" ht="15.95" customHeight="1">
      <c r="A9" s="374"/>
      <c r="B9" s="442" t="s">
        <v>661</v>
      </c>
      <c r="C9" s="384">
        <v>2801</v>
      </c>
      <c r="D9" s="385"/>
      <c r="E9" s="26">
        <v>160</v>
      </c>
      <c r="F9" s="26">
        <v>43</v>
      </c>
      <c r="G9" s="26">
        <v>77</v>
      </c>
      <c r="H9" s="26">
        <v>95</v>
      </c>
      <c r="I9" s="26">
        <v>100</v>
      </c>
      <c r="J9" s="26">
        <v>12</v>
      </c>
      <c r="K9" s="26">
        <v>283</v>
      </c>
      <c r="L9" s="26">
        <v>122</v>
      </c>
      <c r="M9" s="26">
        <v>690</v>
      </c>
      <c r="N9" s="26">
        <v>262</v>
      </c>
      <c r="O9" s="26">
        <v>65</v>
      </c>
      <c r="P9" s="26">
        <v>215</v>
      </c>
      <c r="Q9" s="26">
        <v>677</v>
      </c>
      <c r="R9" s="746">
        <v>453</v>
      </c>
      <c r="S9" s="747"/>
      <c r="T9" s="747"/>
      <c r="U9" s="747">
        <v>663</v>
      </c>
      <c r="V9" s="747"/>
      <c r="W9" s="747"/>
      <c r="X9" s="747">
        <v>854</v>
      </c>
      <c r="Y9" s="747"/>
      <c r="Z9" s="747">
        <v>133</v>
      </c>
      <c r="AA9" s="748"/>
    </row>
    <row r="10" spans="1:35" ht="12" hidden="1" customHeight="1">
      <c r="A10" s="380" t="s">
        <v>557</v>
      </c>
      <c r="B10" s="386"/>
      <c r="C10" s="103">
        <v>61</v>
      </c>
      <c r="D10" s="100"/>
      <c r="E10" s="24">
        <v>1</v>
      </c>
      <c r="F10" s="24">
        <v>0</v>
      </c>
      <c r="G10" s="24">
        <v>0</v>
      </c>
      <c r="H10" s="24">
        <v>0</v>
      </c>
      <c r="I10" s="24">
        <v>10</v>
      </c>
      <c r="J10" s="24">
        <v>0</v>
      </c>
      <c r="K10" s="24">
        <v>0</v>
      </c>
      <c r="L10" s="24">
        <v>13</v>
      </c>
      <c r="M10" s="24">
        <v>0</v>
      </c>
      <c r="N10" s="24">
        <v>20</v>
      </c>
      <c r="O10" s="24">
        <v>13</v>
      </c>
      <c r="P10" s="24">
        <v>1</v>
      </c>
      <c r="Q10" s="24">
        <v>1</v>
      </c>
      <c r="R10" s="476"/>
      <c r="S10" s="476"/>
      <c r="T10" s="476"/>
      <c r="U10" s="765"/>
      <c r="V10" s="765"/>
      <c r="W10" s="765"/>
      <c r="X10" s="764"/>
      <c r="Y10" s="764"/>
      <c r="Z10" s="747"/>
      <c r="AA10" s="748"/>
    </row>
    <row r="11" spans="1:35" s="16" customFormat="1" ht="12" hidden="1" customHeight="1">
      <c r="A11" s="387" t="s">
        <v>558</v>
      </c>
      <c r="B11" s="386"/>
      <c r="C11" s="103">
        <f>SUM(E11:R11)</f>
        <v>58</v>
      </c>
      <c r="D11" s="100"/>
      <c r="E11" s="24">
        <v>1</v>
      </c>
      <c r="F11" s="24" t="s">
        <v>155</v>
      </c>
      <c r="G11" s="24" t="s">
        <v>155</v>
      </c>
      <c r="H11" s="24" t="s">
        <v>155</v>
      </c>
      <c r="I11" s="24">
        <v>9</v>
      </c>
      <c r="J11" s="24" t="s">
        <v>155</v>
      </c>
      <c r="K11" s="24" t="s">
        <v>155</v>
      </c>
      <c r="L11" s="24">
        <v>13</v>
      </c>
      <c r="M11" s="24" t="s">
        <v>155</v>
      </c>
      <c r="N11" s="24">
        <v>20</v>
      </c>
      <c r="O11" s="24">
        <v>13</v>
      </c>
      <c r="P11" s="24" t="s">
        <v>155</v>
      </c>
      <c r="Q11" s="24">
        <v>2</v>
      </c>
      <c r="R11" s="476"/>
      <c r="S11" s="476"/>
      <c r="T11" s="476"/>
      <c r="U11" s="765"/>
      <c r="V11" s="765"/>
      <c r="W11" s="765"/>
      <c r="X11" s="764"/>
      <c r="Y11" s="764"/>
      <c r="Z11" s="747"/>
      <c r="AA11" s="748"/>
    </row>
    <row r="12" spans="1:35" s="16" customFormat="1" ht="12" hidden="1" customHeight="1">
      <c r="A12" s="380" t="s">
        <v>554</v>
      </c>
      <c r="B12" s="381"/>
      <c r="C12" s="226">
        <v>0</v>
      </c>
      <c r="D12" s="225"/>
      <c r="E12" s="26">
        <v>0</v>
      </c>
      <c r="F12" s="26">
        <v>0</v>
      </c>
      <c r="G12" s="24">
        <v>0</v>
      </c>
      <c r="H12" s="24">
        <v>0</v>
      </c>
      <c r="I12" s="24">
        <v>0</v>
      </c>
      <c r="J12" s="24">
        <v>0</v>
      </c>
      <c r="K12" s="24">
        <v>0</v>
      </c>
      <c r="L12" s="26">
        <v>0</v>
      </c>
      <c r="M12" s="26">
        <v>0</v>
      </c>
      <c r="N12" s="26">
        <v>0</v>
      </c>
      <c r="O12" s="26">
        <v>0</v>
      </c>
      <c r="P12" s="26">
        <v>0</v>
      </c>
      <c r="Q12" s="26">
        <v>0</v>
      </c>
      <c r="R12" s="476"/>
      <c r="S12" s="476"/>
      <c r="T12" s="476"/>
      <c r="U12" s="765"/>
      <c r="V12" s="765"/>
      <c r="W12" s="765"/>
      <c r="X12" s="764"/>
      <c r="Y12" s="764"/>
      <c r="Z12" s="747"/>
      <c r="AA12" s="748"/>
    </row>
    <row r="13" spans="1:35" ht="12" hidden="1" customHeight="1">
      <c r="A13" s="382" t="s">
        <v>556</v>
      </c>
      <c r="B13" s="383"/>
      <c r="C13" s="384">
        <v>45</v>
      </c>
      <c r="D13" s="385"/>
      <c r="E13" s="26">
        <v>0</v>
      </c>
      <c r="F13" s="26">
        <v>0</v>
      </c>
      <c r="G13" s="24">
        <v>0</v>
      </c>
      <c r="H13" s="24">
        <v>0</v>
      </c>
      <c r="I13" s="24">
        <v>3</v>
      </c>
      <c r="J13" s="24">
        <v>2</v>
      </c>
      <c r="K13" s="24">
        <v>0</v>
      </c>
      <c r="L13" s="26">
        <v>12</v>
      </c>
      <c r="M13" s="26">
        <v>1</v>
      </c>
      <c r="N13" s="26">
        <v>10</v>
      </c>
      <c r="O13" s="26">
        <v>9</v>
      </c>
      <c r="P13" s="26">
        <v>0</v>
      </c>
      <c r="Q13" s="26">
        <v>3</v>
      </c>
      <c r="R13" s="476"/>
      <c r="S13" s="476"/>
      <c r="T13" s="476"/>
      <c r="U13" s="765"/>
      <c r="V13" s="765"/>
      <c r="W13" s="765"/>
      <c r="X13" s="764">
        <v>13</v>
      </c>
      <c r="Y13" s="764"/>
      <c r="Z13" s="747"/>
      <c r="AA13" s="748"/>
    </row>
    <row r="14" spans="1:35" s="16" customFormat="1" ht="12" hidden="1" customHeight="1">
      <c r="A14" s="382"/>
      <c r="B14" s="383"/>
      <c r="C14" s="388">
        <v>0</v>
      </c>
      <c r="D14" s="389"/>
      <c r="E14" s="235">
        <v>0</v>
      </c>
      <c r="F14" s="235">
        <v>0</v>
      </c>
      <c r="G14" s="235">
        <v>0</v>
      </c>
      <c r="H14" s="235">
        <v>0</v>
      </c>
      <c r="I14" s="235">
        <v>0</v>
      </c>
      <c r="J14" s="235">
        <v>0</v>
      </c>
      <c r="K14" s="235">
        <v>0</v>
      </c>
      <c r="L14" s="235">
        <v>0</v>
      </c>
      <c r="M14" s="26"/>
      <c r="N14" s="26"/>
      <c r="O14" s="26"/>
      <c r="P14" s="26"/>
      <c r="Q14" s="26"/>
      <c r="R14" s="25"/>
      <c r="S14" s="25"/>
      <c r="T14" s="25"/>
      <c r="U14" s="270"/>
      <c r="V14" s="270"/>
      <c r="W14" s="270"/>
      <c r="X14" s="271"/>
      <c r="Y14" s="271"/>
      <c r="Z14" s="272"/>
      <c r="AA14" s="273"/>
    </row>
    <row r="15" spans="1:35" ht="10.5" customHeight="1">
      <c r="A15" s="127"/>
      <c r="B15" s="65"/>
      <c r="C15" s="103"/>
      <c r="D15" s="100"/>
      <c r="E15" s="24"/>
      <c r="F15" s="24"/>
      <c r="G15" s="24"/>
      <c r="H15" s="24"/>
      <c r="I15" s="24"/>
      <c r="J15" s="24"/>
      <c r="K15" s="24"/>
      <c r="L15" s="24"/>
      <c r="M15" s="26"/>
      <c r="N15" s="26"/>
      <c r="O15" s="26"/>
      <c r="P15" s="26"/>
      <c r="Q15" s="263"/>
      <c r="R15" s="370"/>
      <c r="S15" s="25"/>
      <c r="T15" s="25"/>
      <c r="U15" s="270"/>
      <c r="V15" s="270"/>
      <c r="W15" s="270"/>
      <c r="X15" s="271"/>
      <c r="Y15" s="271"/>
      <c r="Z15" s="272"/>
      <c r="AA15" s="273"/>
    </row>
    <row r="16" spans="1:35" ht="18" customHeight="1">
      <c r="A16" s="798" t="s">
        <v>656</v>
      </c>
      <c r="B16" s="799"/>
      <c r="C16" s="392">
        <v>45</v>
      </c>
      <c r="D16" s="235"/>
      <c r="E16" s="35">
        <v>0</v>
      </c>
      <c r="F16" s="35">
        <v>0</v>
      </c>
      <c r="G16" s="35">
        <v>0</v>
      </c>
      <c r="H16" s="35">
        <v>3</v>
      </c>
      <c r="I16" s="35">
        <v>2</v>
      </c>
      <c r="J16" s="35">
        <v>0</v>
      </c>
      <c r="K16" s="35">
        <v>12</v>
      </c>
      <c r="L16" s="35">
        <v>1</v>
      </c>
      <c r="M16" s="35">
        <v>10</v>
      </c>
      <c r="N16" s="35">
        <v>9</v>
      </c>
      <c r="O16" s="35">
        <v>0</v>
      </c>
      <c r="P16" s="35">
        <v>3</v>
      </c>
      <c r="Q16" s="35">
        <v>5</v>
      </c>
      <c r="R16" s="766">
        <v>8</v>
      </c>
      <c r="S16" s="767"/>
      <c r="T16" s="767"/>
      <c r="U16" s="767">
        <v>12</v>
      </c>
      <c r="V16" s="767"/>
      <c r="W16" s="767"/>
      <c r="X16" s="767">
        <v>13</v>
      </c>
      <c r="Y16" s="767"/>
      <c r="Z16" s="767">
        <v>3</v>
      </c>
      <c r="AA16" s="786"/>
    </row>
    <row r="17" spans="1:35" ht="15.95" customHeight="1">
      <c r="A17" s="393" t="s">
        <v>578</v>
      </c>
      <c r="B17" s="394"/>
      <c r="C17" s="395">
        <v>112</v>
      </c>
      <c r="D17" s="26"/>
      <c r="E17" s="211">
        <v>0</v>
      </c>
      <c r="F17" s="211">
        <v>2</v>
      </c>
      <c r="G17" s="211">
        <v>1</v>
      </c>
      <c r="H17" s="211">
        <v>39</v>
      </c>
      <c r="I17" s="211">
        <v>0</v>
      </c>
      <c r="J17" s="211">
        <v>1</v>
      </c>
      <c r="K17" s="211">
        <v>23</v>
      </c>
      <c r="L17" s="211">
        <v>3</v>
      </c>
      <c r="M17" s="211">
        <v>20</v>
      </c>
      <c r="N17" s="26">
        <v>14</v>
      </c>
      <c r="O17" s="211">
        <v>1</v>
      </c>
      <c r="P17" s="26">
        <v>5</v>
      </c>
      <c r="Q17" s="211">
        <v>3</v>
      </c>
      <c r="R17" s="746">
        <v>8</v>
      </c>
      <c r="S17" s="747"/>
      <c r="T17" s="747"/>
      <c r="U17" s="747">
        <v>35</v>
      </c>
      <c r="V17" s="747"/>
      <c r="W17" s="747"/>
      <c r="X17" s="747">
        <v>39</v>
      </c>
      <c r="Y17" s="747"/>
      <c r="Z17" s="747">
        <v>25</v>
      </c>
      <c r="AA17" s="748"/>
    </row>
    <row r="18" spans="1:35" ht="15.95" customHeight="1">
      <c r="A18" s="374" t="s">
        <v>379</v>
      </c>
      <c r="B18" s="242"/>
      <c r="C18" s="395">
        <v>316</v>
      </c>
      <c r="D18" s="26"/>
      <c r="E18" s="211">
        <v>29</v>
      </c>
      <c r="F18" s="211">
        <v>9</v>
      </c>
      <c r="G18" s="211">
        <v>7</v>
      </c>
      <c r="H18" s="211">
        <v>0</v>
      </c>
      <c r="I18" s="211">
        <v>29</v>
      </c>
      <c r="J18" s="211">
        <v>0</v>
      </c>
      <c r="K18" s="211">
        <v>19</v>
      </c>
      <c r="L18" s="211">
        <v>1</v>
      </c>
      <c r="M18" s="211">
        <v>14</v>
      </c>
      <c r="N18" s="26">
        <v>13</v>
      </c>
      <c r="O18" s="211">
        <v>2</v>
      </c>
      <c r="P18" s="26">
        <v>38</v>
      </c>
      <c r="Q18" s="211">
        <v>155</v>
      </c>
      <c r="R18" s="746">
        <v>30</v>
      </c>
      <c r="S18" s="747"/>
      <c r="T18" s="747"/>
      <c r="U18" s="747">
        <v>39</v>
      </c>
      <c r="V18" s="747"/>
      <c r="W18" s="747"/>
      <c r="X18" s="747">
        <v>195</v>
      </c>
      <c r="Y18" s="747"/>
      <c r="Z18" s="747">
        <v>11</v>
      </c>
      <c r="AA18" s="748"/>
    </row>
    <row r="19" spans="1:35" ht="15.95" customHeight="1">
      <c r="A19" s="374" t="s">
        <v>380</v>
      </c>
      <c r="B19" s="242"/>
      <c r="C19" s="395">
        <v>84</v>
      </c>
      <c r="D19" s="26"/>
      <c r="E19" s="211">
        <v>7</v>
      </c>
      <c r="F19" s="211">
        <v>1</v>
      </c>
      <c r="G19" s="211">
        <v>5</v>
      </c>
      <c r="H19" s="211">
        <v>3</v>
      </c>
      <c r="I19" s="211">
        <v>1</v>
      </c>
      <c r="J19" s="211">
        <v>0</v>
      </c>
      <c r="K19" s="211">
        <v>7</v>
      </c>
      <c r="L19" s="211">
        <v>0</v>
      </c>
      <c r="M19" s="211">
        <v>36</v>
      </c>
      <c r="N19" s="26">
        <v>16</v>
      </c>
      <c r="O19" s="211">
        <v>0</v>
      </c>
      <c r="P19" s="26">
        <v>1</v>
      </c>
      <c r="Q19" s="211">
        <v>8</v>
      </c>
      <c r="R19" s="746">
        <v>23</v>
      </c>
      <c r="S19" s="747"/>
      <c r="T19" s="747"/>
      <c r="U19" s="747">
        <v>27</v>
      </c>
      <c r="V19" s="747"/>
      <c r="W19" s="747"/>
      <c r="X19" s="747">
        <v>16</v>
      </c>
      <c r="Y19" s="747"/>
      <c r="Z19" s="747">
        <v>1</v>
      </c>
      <c r="AA19" s="748"/>
    </row>
    <row r="20" spans="1:35" ht="15.95" customHeight="1">
      <c r="A20" s="374" t="s">
        <v>381</v>
      </c>
      <c r="B20" s="242"/>
      <c r="C20" s="395">
        <v>46</v>
      </c>
      <c r="D20" s="26"/>
      <c r="E20" s="211">
        <v>0</v>
      </c>
      <c r="F20" s="211">
        <v>0</v>
      </c>
      <c r="G20" s="211">
        <v>0</v>
      </c>
      <c r="H20" s="211">
        <v>4</v>
      </c>
      <c r="I20" s="211">
        <v>4</v>
      </c>
      <c r="J20" s="211">
        <v>1</v>
      </c>
      <c r="K20" s="211">
        <v>16</v>
      </c>
      <c r="L20" s="211">
        <v>0</v>
      </c>
      <c r="M20" s="211">
        <v>6</v>
      </c>
      <c r="N20" s="26">
        <v>4</v>
      </c>
      <c r="O20" s="211">
        <v>1</v>
      </c>
      <c r="P20" s="26">
        <v>1</v>
      </c>
      <c r="Q20" s="211">
        <v>9</v>
      </c>
      <c r="R20" s="746">
        <v>0</v>
      </c>
      <c r="S20" s="747"/>
      <c r="T20" s="747"/>
      <c r="U20" s="747">
        <v>10</v>
      </c>
      <c r="V20" s="747"/>
      <c r="W20" s="747"/>
      <c r="X20" s="747">
        <v>12</v>
      </c>
      <c r="Y20" s="747"/>
      <c r="Z20" s="747">
        <v>7</v>
      </c>
      <c r="AA20" s="748"/>
    </row>
    <row r="21" spans="1:35" ht="15.95" customHeight="1">
      <c r="A21" s="374" t="s">
        <v>382</v>
      </c>
      <c r="B21" s="242"/>
      <c r="C21" s="395">
        <v>110</v>
      </c>
      <c r="D21" s="26"/>
      <c r="E21" s="211">
        <v>13</v>
      </c>
      <c r="F21" s="211">
        <v>5</v>
      </c>
      <c r="G21" s="211">
        <v>6</v>
      </c>
      <c r="H21" s="211">
        <v>2</v>
      </c>
      <c r="I21" s="211">
        <v>4</v>
      </c>
      <c r="J21" s="211">
        <v>0</v>
      </c>
      <c r="K21" s="211">
        <v>18</v>
      </c>
      <c r="L21" s="211">
        <v>1</v>
      </c>
      <c r="M21" s="211">
        <v>13</v>
      </c>
      <c r="N21" s="26">
        <v>17</v>
      </c>
      <c r="O21" s="211">
        <v>2</v>
      </c>
      <c r="P21" s="26">
        <v>13</v>
      </c>
      <c r="Q21" s="211">
        <v>16</v>
      </c>
      <c r="R21" s="746">
        <v>13</v>
      </c>
      <c r="S21" s="747"/>
      <c r="T21" s="747"/>
      <c r="U21" s="747">
        <v>25</v>
      </c>
      <c r="V21" s="747"/>
      <c r="W21" s="747"/>
      <c r="X21" s="747">
        <v>22</v>
      </c>
      <c r="Y21" s="747"/>
      <c r="Z21" s="747">
        <v>8</v>
      </c>
      <c r="AA21" s="748"/>
    </row>
    <row r="22" spans="1:35" ht="15.95" customHeight="1">
      <c r="A22" s="374" t="s">
        <v>383</v>
      </c>
      <c r="B22" s="242"/>
      <c r="C22" s="395">
        <v>103</v>
      </c>
      <c r="D22" s="26"/>
      <c r="E22" s="211">
        <v>3</v>
      </c>
      <c r="F22" s="211">
        <v>1</v>
      </c>
      <c r="G22" s="211">
        <v>1</v>
      </c>
      <c r="H22" s="211">
        <v>4</v>
      </c>
      <c r="I22" s="211">
        <v>9</v>
      </c>
      <c r="J22" s="211">
        <v>0</v>
      </c>
      <c r="K22" s="211">
        <v>49</v>
      </c>
      <c r="L22" s="211">
        <v>3</v>
      </c>
      <c r="M22" s="211">
        <v>25</v>
      </c>
      <c r="N22" s="26">
        <v>1</v>
      </c>
      <c r="O22" s="211">
        <v>3</v>
      </c>
      <c r="P22" s="26">
        <v>0</v>
      </c>
      <c r="Q22" s="211">
        <v>4</v>
      </c>
      <c r="R22" s="746">
        <v>20</v>
      </c>
      <c r="S22" s="747"/>
      <c r="T22" s="747"/>
      <c r="U22" s="747">
        <v>34</v>
      </c>
      <c r="V22" s="747"/>
      <c r="W22" s="747"/>
      <c r="X22" s="747">
        <v>40</v>
      </c>
      <c r="Y22" s="747"/>
      <c r="Z22" s="747">
        <v>4</v>
      </c>
      <c r="AA22" s="748"/>
    </row>
    <row r="23" spans="1:35" ht="15.95" customHeight="1">
      <c r="A23" s="374" t="s">
        <v>384</v>
      </c>
      <c r="B23" s="242"/>
      <c r="C23" s="395">
        <v>142</v>
      </c>
      <c r="D23" s="26"/>
      <c r="E23" s="211">
        <v>10</v>
      </c>
      <c r="F23" s="211">
        <v>4</v>
      </c>
      <c r="G23" s="211">
        <v>2</v>
      </c>
      <c r="H23" s="211">
        <v>4</v>
      </c>
      <c r="I23" s="211">
        <v>6</v>
      </c>
      <c r="J23" s="211">
        <v>1</v>
      </c>
      <c r="K23" s="211">
        <v>23</v>
      </c>
      <c r="L23" s="211">
        <v>0</v>
      </c>
      <c r="M23" s="211">
        <v>25</v>
      </c>
      <c r="N23" s="26">
        <v>2</v>
      </c>
      <c r="O23" s="211">
        <v>1</v>
      </c>
      <c r="P23" s="26">
        <v>4</v>
      </c>
      <c r="Q23" s="211">
        <v>60</v>
      </c>
      <c r="R23" s="746">
        <v>23</v>
      </c>
      <c r="S23" s="747"/>
      <c r="T23" s="747"/>
      <c r="U23" s="747">
        <v>28</v>
      </c>
      <c r="V23" s="747"/>
      <c r="W23" s="747"/>
      <c r="X23" s="747">
        <v>63</v>
      </c>
      <c r="Y23" s="747"/>
      <c r="Z23" s="747">
        <v>9</v>
      </c>
      <c r="AA23" s="748"/>
    </row>
    <row r="24" spans="1:35" ht="15.95" customHeight="1">
      <c r="A24" s="393" t="s">
        <v>579</v>
      </c>
      <c r="B24" s="242"/>
      <c r="C24" s="395">
        <v>320</v>
      </c>
      <c r="D24" s="26"/>
      <c r="E24" s="211">
        <v>14</v>
      </c>
      <c r="F24" s="211">
        <v>0</v>
      </c>
      <c r="G24" s="211">
        <v>15</v>
      </c>
      <c r="H24" s="211">
        <v>0</v>
      </c>
      <c r="I24" s="211">
        <v>1</v>
      </c>
      <c r="J24" s="211">
        <v>5</v>
      </c>
      <c r="K24" s="211">
        <v>3</v>
      </c>
      <c r="L24" s="211">
        <v>7</v>
      </c>
      <c r="M24" s="211">
        <v>124</v>
      </c>
      <c r="N24" s="26">
        <v>29</v>
      </c>
      <c r="O24" s="211">
        <v>6</v>
      </c>
      <c r="P24" s="26">
        <v>51</v>
      </c>
      <c r="Q24" s="211">
        <v>65</v>
      </c>
      <c r="R24" s="746">
        <v>73</v>
      </c>
      <c r="S24" s="747"/>
      <c r="T24" s="747"/>
      <c r="U24" s="747">
        <v>87</v>
      </c>
      <c r="V24" s="747"/>
      <c r="W24" s="747"/>
      <c r="X24" s="747">
        <v>78</v>
      </c>
      <c r="Y24" s="747"/>
      <c r="Z24" s="747">
        <v>0</v>
      </c>
      <c r="AA24" s="748"/>
    </row>
    <row r="25" spans="1:35" ht="15.95" customHeight="1">
      <c r="A25" s="393" t="s">
        <v>580</v>
      </c>
      <c r="B25" s="242"/>
      <c r="C25" s="395">
        <v>228</v>
      </c>
      <c r="D25" s="26"/>
      <c r="E25" s="211">
        <v>6</v>
      </c>
      <c r="F25" s="211">
        <v>6</v>
      </c>
      <c r="G25" s="211">
        <v>12</v>
      </c>
      <c r="H25" s="211">
        <v>10</v>
      </c>
      <c r="I25" s="211">
        <v>1</v>
      </c>
      <c r="J25" s="211">
        <v>0</v>
      </c>
      <c r="K25" s="211">
        <v>0</v>
      </c>
      <c r="L25" s="211">
        <v>31</v>
      </c>
      <c r="M25" s="211">
        <v>57</v>
      </c>
      <c r="N25" s="26">
        <v>53</v>
      </c>
      <c r="O25" s="211">
        <v>4</v>
      </c>
      <c r="P25" s="26">
        <v>14</v>
      </c>
      <c r="Q25" s="211">
        <v>34</v>
      </c>
      <c r="R25" s="746">
        <v>26</v>
      </c>
      <c r="S25" s="747"/>
      <c r="T25" s="747"/>
      <c r="U25" s="747">
        <v>56</v>
      </c>
      <c r="V25" s="747"/>
      <c r="W25" s="747"/>
      <c r="X25" s="747">
        <v>113</v>
      </c>
      <c r="Y25" s="747"/>
      <c r="Z25" s="747">
        <v>7</v>
      </c>
      <c r="AA25" s="748"/>
    </row>
    <row r="26" spans="1:35" ht="15.95" customHeight="1" thickBot="1">
      <c r="A26" s="396" t="s">
        <v>387</v>
      </c>
      <c r="B26" s="397"/>
      <c r="C26" s="398">
        <v>45</v>
      </c>
      <c r="D26" s="262"/>
      <c r="E26" s="261">
        <v>5</v>
      </c>
      <c r="F26" s="261">
        <v>5</v>
      </c>
      <c r="G26" s="261">
        <v>0</v>
      </c>
      <c r="H26" s="261">
        <v>5</v>
      </c>
      <c r="I26" s="261">
        <v>0</v>
      </c>
      <c r="J26" s="261">
        <v>0</v>
      </c>
      <c r="K26" s="261">
        <v>8</v>
      </c>
      <c r="L26" s="261">
        <v>0</v>
      </c>
      <c r="M26" s="261">
        <v>14</v>
      </c>
      <c r="N26" s="262">
        <v>1</v>
      </c>
      <c r="O26" s="261">
        <v>3</v>
      </c>
      <c r="P26" s="262">
        <v>3</v>
      </c>
      <c r="Q26" s="261">
        <v>1</v>
      </c>
      <c r="R26" s="760">
        <v>9</v>
      </c>
      <c r="S26" s="761"/>
      <c r="T26" s="761"/>
      <c r="U26" s="761">
        <v>12</v>
      </c>
      <c r="V26" s="761"/>
      <c r="W26" s="761"/>
      <c r="X26" s="761">
        <v>12</v>
      </c>
      <c r="Y26" s="761"/>
      <c r="Z26" s="761">
        <v>6</v>
      </c>
      <c r="AA26" s="762"/>
    </row>
    <row r="27" spans="1:35" ht="14.25" customHeight="1">
      <c r="A27" s="129" t="s">
        <v>512</v>
      </c>
      <c r="B27" s="399"/>
      <c r="C27" s="399"/>
      <c r="D27" s="399"/>
      <c r="E27" s="399"/>
      <c r="F27" s="399"/>
      <c r="G27" s="399"/>
      <c r="H27" s="399"/>
      <c r="I27" s="399"/>
      <c r="J27" s="399"/>
      <c r="K27" s="399"/>
      <c r="L27" s="399"/>
      <c r="M27" s="371" t="s">
        <v>559</v>
      </c>
      <c r="N27" s="2"/>
      <c r="O27" s="2"/>
      <c r="P27" s="15"/>
      <c r="Q27" s="15"/>
      <c r="R27" s="371"/>
      <c r="S27" s="371"/>
      <c r="T27" s="371"/>
      <c r="U27" s="371"/>
      <c r="V27" s="371"/>
      <c r="W27" s="371"/>
      <c r="X27" s="371"/>
      <c r="Y27" s="371"/>
      <c r="Z27" s="371"/>
      <c r="AA27" s="371"/>
      <c r="AB27" s="15"/>
      <c r="AC27" s="15"/>
      <c r="AD27" s="2"/>
      <c r="AE27" s="2"/>
      <c r="AF27" s="2"/>
      <c r="AG27" s="2"/>
      <c r="AH27" s="2"/>
      <c r="AI27" s="2"/>
    </row>
    <row r="28" spans="1:35" ht="14.25" customHeight="1">
      <c r="A28" s="14" t="s">
        <v>513</v>
      </c>
      <c r="B28" s="15"/>
      <c r="C28" s="15"/>
      <c r="D28" s="15"/>
      <c r="E28" s="15"/>
      <c r="F28" s="15"/>
      <c r="G28" s="15"/>
      <c r="H28" s="15"/>
      <c r="I28" s="15"/>
      <c r="J28" s="15"/>
      <c r="K28" s="15"/>
      <c r="L28" s="15"/>
      <c r="M28" s="14" t="s">
        <v>631</v>
      </c>
      <c r="N28" s="14"/>
      <c r="O28" s="14"/>
      <c r="P28" s="14"/>
      <c r="Q28" s="14"/>
      <c r="R28" s="14"/>
      <c r="S28" s="15"/>
      <c r="T28" s="14"/>
      <c r="U28" s="14"/>
      <c r="V28" s="14"/>
      <c r="W28" s="14"/>
      <c r="X28" s="14"/>
      <c r="Y28" s="14"/>
      <c r="Z28" s="14"/>
      <c r="AA28" s="14"/>
      <c r="AB28" s="15"/>
      <c r="AC28" s="15"/>
      <c r="AD28" s="2"/>
      <c r="AE28" s="2"/>
      <c r="AF28" s="2"/>
      <c r="AG28" s="2"/>
      <c r="AH28" s="2"/>
      <c r="AI28" s="2"/>
    </row>
    <row r="29" spans="1:35" ht="14.25" customHeight="1">
      <c r="A29" s="369" t="s">
        <v>572</v>
      </c>
      <c r="B29" s="2"/>
      <c r="C29" s="2"/>
      <c r="D29" s="2"/>
      <c r="E29" s="2"/>
      <c r="F29" s="2"/>
      <c r="G29" s="2"/>
      <c r="H29" s="2"/>
      <c r="I29" s="2"/>
      <c r="J29" s="2"/>
      <c r="K29" s="2"/>
      <c r="L29" s="2"/>
      <c r="M29" s="2"/>
      <c r="N29" s="2"/>
      <c r="O29" s="2"/>
      <c r="P29" s="2"/>
      <c r="Q29" s="2"/>
      <c r="R29" s="15"/>
      <c r="S29" s="15"/>
      <c r="T29" s="15"/>
      <c r="U29" s="15"/>
      <c r="V29" s="15"/>
      <c r="W29" s="15"/>
      <c r="X29" s="15"/>
      <c r="Y29" s="15"/>
      <c r="Z29" s="15"/>
      <c r="AA29" s="15"/>
      <c r="AB29" s="15"/>
      <c r="AC29" s="15"/>
      <c r="AD29" s="2"/>
      <c r="AE29" s="2"/>
      <c r="AF29" s="2"/>
      <c r="AG29" s="2"/>
      <c r="AH29" s="2"/>
      <c r="AI29" s="2"/>
    </row>
    <row r="30" spans="1:35" ht="14.25" customHeight="1">
      <c r="A30" s="369" t="s">
        <v>577</v>
      </c>
      <c r="B30" s="2"/>
      <c r="C30" s="2"/>
      <c r="D30" s="2"/>
      <c r="E30" s="2"/>
      <c r="F30" s="2"/>
      <c r="G30" s="2"/>
      <c r="H30" s="2"/>
      <c r="I30" s="2"/>
      <c r="J30" s="2"/>
      <c r="K30" s="2"/>
      <c r="L30" s="2"/>
      <c r="M30" s="2"/>
      <c r="N30" s="2"/>
      <c r="O30" s="2"/>
      <c r="P30" s="2"/>
      <c r="Q30" s="2"/>
      <c r="R30" s="162"/>
      <c r="S30" s="162"/>
      <c r="T30" s="162"/>
      <c r="U30" s="162"/>
      <c r="V30" s="162"/>
      <c r="W30" s="162"/>
      <c r="X30" s="162"/>
      <c r="Y30" s="162"/>
      <c r="Z30" s="162"/>
      <c r="AA30" s="162"/>
      <c r="AB30" s="162"/>
      <c r="AC30" s="162"/>
      <c r="AD30" s="2"/>
      <c r="AE30" s="2"/>
      <c r="AF30" s="2"/>
      <c r="AG30" s="2"/>
      <c r="AH30" s="2"/>
      <c r="AI30" s="2"/>
    </row>
    <row r="31" spans="1:35" ht="14.25" customHeight="1">
      <c r="A31" s="2" t="s">
        <v>552</v>
      </c>
      <c r="B31" s="2"/>
      <c r="C31" s="2"/>
      <c r="D31" s="2"/>
      <c r="E31" s="2"/>
      <c r="F31" s="2"/>
      <c r="G31" s="2"/>
      <c r="H31" s="2"/>
      <c r="I31" s="2"/>
      <c r="J31" s="2"/>
      <c r="K31" s="2"/>
      <c r="L31" s="2"/>
      <c r="M31" s="2"/>
      <c r="N31" s="2"/>
      <c r="O31" s="2"/>
      <c r="P31" s="2"/>
      <c r="Q31" s="2"/>
      <c r="R31" s="162"/>
      <c r="S31" s="162"/>
      <c r="T31" s="162"/>
      <c r="U31" s="162"/>
      <c r="V31" s="162"/>
      <c r="W31" s="162"/>
      <c r="X31" s="162"/>
      <c r="Y31" s="162"/>
      <c r="Z31" s="162"/>
      <c r="AA31" s="162"/>
      <c r="AB31" s="162"/>
      <c r="AC31" s="162"/>
      <c r="AD31" s="2"/>
      <c r="AE31" s="2"/>
      <c r="AF31" s="2"/>
      <c r="AG31" s="2"/>
      <c r="AH31" s="2"/>
      <c r="AI31" s="2"/>
    </row>
    <row r="32" spans="1:35" ht="15" customHeight="1" thickBot="1">
      <c r="A32" s="63" t="s">
        <v>389</v>
      </c>
      <c r="B32" s="2"/>
      <c r="C32" s="2"/>
      <c r="D32" s="2"/>
      <c r="E32" s="2"/>
      <c r="F32" s="2"/>
      <c r="G32" s="2"/>
      <c r="H32" s="2"/>
      <c r="I32" s="2"/>
      <c r="J32" s="2"/>
      <c r="K32" s="2"/>
      <c r="L32" s="2"/>
      <c r="M32" s="2"/>
      <c r="N32" s="2"/>
      <c r="O32" s="2"/>
      <c r="P32" s="2"/>
      <c r="Q32" s="2"/>
      <c r="R32" s="2"/>
      <c r="S32" s="2"/>
      <c r="T32" s="400" t="s">
        <v>484</v>
      </c>
      <c r="U32" s="400"/>
      <c r="V32" s="400"/>
      <c r="W32" s="400"/>
      <c r="X32" s="400"/>
      <c r="Y32" s="126"/>
      <c r="Z32" s="126"/>
      <c r="AA32" s="126"/>
      <c r="AB32" s="2"/>
      <c r="AC32" s="64"/>
      <c r="AD32" s="2"/>
      <c r="AE32" s="2"/>
      <c r="AF32" s="2"/>
      <c r="AG32" s="2"/>
      <c r="AH32" s="2"/>
      <c r="AI32" s="2"/>
    </row>
    <row r="33" spans="1:35" ht="24.95" customHeight="1">
      <c r="A33" s="787" t="s">
        <v>657</v>
      </c>
      <c r="B33" s="788"/>
      <c r="C33" s="795" t="s">
        <v>659</v>
      </c>
      <c r="D33" s="788"/>
      <c r="E33" s="753" t="s">
        <v>390</v>
      </c>
      <c r="F33" s="797"/>
      <c r="G33" s="753" t="s">
        <v>341</v>
      </c>
      <c r="H33" s="797"/>
      <c r="I33" s="800" t="s">
        <v>508</v>
      </c>
      <c r="J33" s="801"/>
      <c r="K33" s="801"/>
      <c r="L33" s="801"/>
      <c r="M33" s="801"/>
      <c r="N33" s="801"/>
      <c r="O33" s="801"/>
      <c r="P33" s="801"/>
      <c r="Q33" s="801"/>
      <c r="R33" s="801"/>
      <c r="S33" s="801"/>
      <c r="T33" s="801"/>
      <c r="U33" s="801"/>
      <c r="V33" s="802"/>
      <c r="W33" s="749" t="s">
        <v>485</v>
      </c>
      <c r="X33" s="750"/>
      <c r="Y33" s="753" t="s">
        <v>391</v>
      </c>
      <c r="Z33" s="754"/>
      <c r="AA33" s="755"/>
    </row>
    <row r="34" spans="1:35" ht="24.95" customHeight="1">
      <c r="A34" s="789"/>
      <c r="B34" s="790"/>
      <c r="C34" s="796"/>
      <c r="D34" s="792"/>
      <c r="E34" s="525"/>
      <c r="F34" s="528"/>
      <c r="G34" s="525"/>
      <c r="H34" s="528"/>
      <c r="I34" s="763" t="s">
        <v>275</v>
      </c>
      <c r="J34" s="665"/>
      <c r="K34" s="401" t="s">
        <v>393</v>
      </c>
      <c r="L34" s="402"/>
      <c r="M34" s="401" t="s">
        <v>394</v>
      </c>
      <c r="N34" s="402"/>
      <c r="O34" s="401" t="s">
        <v>395</v>
      </c>
      <c r="P34" s="402"/>
      <c r="Q34" s="401" t="s">
        <v>396</v>
      </c>
      <c r="R34" s="402"/>
      <c r="S34" s="803" t="s">
        <v>397</v>
      </c>
      <c r="T34" s="804"/>
      <c r="U34" s="804"/>
      <c r="V34" s="805"/>
      <c r="W34" s="751"/>
      <c r="X34" s="752"/>
      <c r="Y34" s="525"/>
      <c r="Z34" s="756"/>
      <c r="AA34" s="757"/>
    </row>
    <row r="35" spans="1:35" ht="24.95" customHeight="1">
      <c r="A35" s="791"/>
      <c r="B35" s="792"/>
      <c r="C35" s="260" t="s">
        <v>573</v>
      </c>
      <c r="D35" s="30" t="s">
        <v>310</v>
      </c>
      <c r="E35" s="260" t="s">
        <v>575</v>
      </c>
      <c r="F35" s="30" t="s">
        <v>398</v>
      </c>
      <c r="G35" s="260" t="s">
        <v>575</v>
      </c>
      <c r="H35" s="30" t="s">
        <v>398</v>
      </c>
      <c r="I35" s="260" t="s">
        <v>575</v>
      </c>
      <c r="J35" s="30" t="s">
        <v>398</v>
      </c>
      <c r="K35" s="260" t="s">
        <v>575</v>
      </c>
      <c r="L35" s="30" t="s">
        <v>398</v>
      </c>
      <c r="M35" s="260" t="s">
        <v>575</v>
      </c>
      <c r="N35" s="30" t="s">
        <v>398</v>
      </c>
      <c r="O35" s="260" t="s">
        <v>575</v>
      </c>
      <c r="P35" s="30" t="s">
        <v>398</v>
      </c>
      <c r="Q35" s="260" t="s">
        <v>575</v>
      </c>
      <c r="R35" s="128" t="s">
        <v>398</v>
      </c>
      <c r="S35" s="776" t="s">
        <v>574</v>
      </c>
      <c r="T35" s="777"/>
      <c r="U35" s="778" t="s">
        <v>483</v>
      </c>
      <c r="V35" s="779"/>
      <c r="W35" s="260" t="s">
        <v>575</v>
      </c>
      <c r="X35" s="30" t="s">
        <v>398</v>
      </c>
      <c r="Y35" s="763" t="s">
        <v>574</v>
      </c>
      <c r="Z35" s="665"/>
      <c r="AA35" s="93" t="s">
        <v>398</v>
      </c>
    </row>
    <row r="36" spans="1:35" ht="15.95" customHeight="1">
      <c r="A36" s="375" t="s">
        <v>581</v>
      </c>
      <c r="B36" s="403"/>
      <c r="C36" s="181">
        <v>3243</v>
      </c>
      <c r="D36" s="182">
        <v>2801</v>
      </c>
      <c r="E36" s="182">
        <v>64</v>
      </c>
      <c r="F36" s="27">
        <v>45</v>
      </c>
      <c r="G36" s="182">
        <v>6</v>
      </c>
      <c r="H36" s="27">
        <v>7</v>
      </c>
      <c r="I36" s="182">
        <v>755</v>
      </c>
      <c r="J36" s="27">
        <v>130</v>
      </c>
      <c r="K36" s="182">
        <v>923</v>
      </c>
      <c r="L36" s="27">
        <v>619</v>
      </c>
      <c r="M36" s="182">
        <v>533</v>
      </c>
      <c r="N36" s="27">
        <v>491</v>
      </c>
      <c r="O36" s="182">
        <v>244</v>
      </c>
      <c r="P36" s="27">
        <v>239</v>
      </c>
      <c r="Q36" s="182">
        <v>103</v>
      </c>
      <c r="R36" s="27">
        <v>104</v>
      </c>
      <c r="S36" s="706">
        <v>8</v>
      </c>
      <c r="T36" s="706"/>
      <c r="U36" s="706">
        <v>7</v>
      </c>
      <c r="V36" s="706"/>
      <c r="W36" s="182">
        <v>46</v>
      </c>
      <c r="X36" s="27">
        <v>43</v>
      </c>
      <c r="Y36" s="768">
        <v>561</v>
      </c>
      <c r="Z36" s="768"/>
      <c r="AA36" s="185">
        <v>677</v>
      </c>
    </row>
    <row r="37" spans="1:35" ht="15.95" customHeight="1">
      <c r="A37" s="393" t="s">
        <v>378</v>
      </c>
      <c r="B37" s="394"/>
      <c r="C37" s="159">
        <f t="shared" ref="C37:C47" si="0">SUM(E37,G37,I37,K37,M37,O37,Q37,S37,W37,Y37)</f>
        <v>176</v>
      </c>
      <c r="D37" s="27">
        <f t="shared" ref="D37:D47" si="1">SUM(F37,H37,J37,L37,N37,P37,R37,U37,X37,AA37)</f>
        <v>108</v>
      </c>
      <c r="E37" s="27">
        <v>7</v>
      </c>
      <c r="F37" s="27">
        <v>0</v>
      </c>
      <c r="G37" s="27">
        <v>0</v>
      </c>
      <c r="H37" s="27">
        <v>0</v>
      </c>
      <c r="I37" s="27">
        <v>17</v>
      </c>
      <c r="J37" s="27">
        <v>1</v>
      </c>
      <c r="K37" s="27">
        <v>27</v>
      </c>
      <c r="L37" s="27">
        <v>11</v>
      </c>
      <c r="M37" s="27">
        <v>42</v>
      </c>
      <c r="N37" s="27">
        <v>32</v>
      </c>
      <c r="O37" s="27">
        <v>33</v>
      </c>
      <c r="P37" s="27">
        <v>26</v>
      </c>
      <c r="Q37" s="27">
        <v>35</v>
      </c>
      <c r="R37" s="27">
        <v>30</v>
      </c>
      <c r="S37" s="706">
        <v>9</v>
      </c>
      <c r="T37" s="706"/>
      <c r="U37" s="706">
        <v>3</v>
      </c>
      <c r="V37" s="706"/>
      <c r="W37" s="27">
        <v>2</v>
      </c>
      <c r="X37" s="27">
        <v>2</v>
      </c>
      <c r="Y37" s="706">
        <v>4</v>
      </c>
      <c r="Z37" s="706"/>
      <c r="AA37" s="186">
        <v>3</v>
      </c>
    </row>
    <row r="38" spans="1:35" ht="15.95" customHeight="1">
      <c r="A38" s="374" t="s">
        <v>379</v>
      </c>
      <c r="B38" s="242"/>
      <c r="C38" s="159">
        <f t="shared" si="0"/>
        <v>369</v>
      </c>
      <c r="D38" s="27">
        <f t="shared" si="1"/>
        <v>279</v>
      </c>
      <c r="E38" s="27">
        <v>11</v>
      </c>
      <c r="F38" s="27">
        <v>0</v>
      </c>
      <c r="G38" s="27">
        <v>2</v>
      </c>
      <c r="H38" s="27">
        <v>0</v>
      </c>
      <c r="I38" s="27">
        <v>60</v>
      </c>
      <c r="J38" s="27">
        <v>26</v>
      </c>
      <c r="K38" s="27">
        <v>65</v>
      </c>
      <c r="L38" s="27">
        <v>43</v>
      </c>
      <c r="M38" s="27">
        <v>37</v>
      </c>
      <c r="N38" s="27">
        <v>28</v>
      </c>
      <c r="O38" s="27">
        <v>17</v>
      </c>
      <c r="P38" s="27">
        <v>10</v>
      </c>
      <c r="Q38" s="27">
        <v>6</v>
      </c>
      <c r="R38" s="27">
        <v>8</v>
      </c>
      <c r="S38" s="706">
        <v>0</v>
      </c>
      <c r="T38" s="706"/>
      <c r="U38" s="706">
        <v>0</v>
      </c>
      <c r="V38" s="706"/>
      <c r="W38" s="27">
        <v>10</v>
      </c>
      <c r="X38" s="27">
        <v>9</v>
      </c>
      <c r="Y38" s="706">
        <v>161</v>
      </c>
      <c r="Z38" s="706"/>
      <c r="AA38" s="186">
        <v>155</v>
      </c>
    </row>
    <row r="39" spans="1:35" ht="15.95" customHeight="1">
      <c r="A39" s="374" t="s">
        <v>380</v>
      </c>
      <c r="B39" s="242"/>
      <c r="C39" s="159">
        <f t="shared" si="0"/>
        <v>83</v>
      </c>
      <c r="D39" s="27">
        <f t="shared" si="1"/>
        <v>71</v>
      </c>
      <c r="E39" s="27">
        <v>3</v>
      </c>
      <c r="F39" s="27">
        <v>0</v>
      </c>
      <c r="G39" s="27">
        <v>0</v>
      </c>
      <c r="H39" s="27">
        <v>0</v>
      </c>
      <c r="I39" s="27">
        <v>15</v>
      </c>
      <c r="J39" s="27">
        <v>2</v>
      </c>
      <c r="K39" s="27">
        <v>15</v>
      </c>
      <c r="L39" s="27">
        <v>17</v>
      </c>
      <c r="M39" s="27">
        <v>29</v>
      </c>
      <c r="N39" s="27">
        <v>20</v>
      </c>
      <c r="O39" s="27">
        <v>14</v>
      </c>
      <c r="P39" s="27">
        <v>17</v>
      </c>
      <c r="Q39" s="27">
        <v>4</v>
      </c>
      <c r="R39" s="27">
        <v>6</v>
      </c>
      <c r="S39" s="706">
        <v>0</v>
      </c>
      <c r="T39" s="706"/>
      <c r="U39" s="706">
        <v>0</v>
      </c>
      <c r="V39" s="706"/>
      <c r="W39" s="27">
        <v>0</v>
      </c>
      <c r="X39" s="27">
        <v>1</v>
      </c>
      <c r="Y39" s="706">
        <v>3</v>
      </c>
      <c r="Z39" s="706"/>
      <c r="AA39" s="186">
        <v>8</v>
      </c>
    </row>
    <row r="40" spans="1:35" ht="15.95" customHeight="1">
      <c r="A40" s="374" t="s">
        <v>381</v>
      </c>
      <c r="B40" s="242"/>
      <c r="C40" s="159">
        <f t="shared" si="0"/>
        <v>48</v>
      </c>
      <c r="D40" s="27">
        <f t="shared" si="1"/>
        <v>37</v>
      </c>
      <c r="E40" s="27">
        <v>3</v>
      </c>
      <c r="F40" s="27">
        <v>1</v>
      </c>
      <c r="G40" s="27">
        <v>0</v>
      </c>
      <c r="H40" s="27">
        <v>0</v>
      </c>
      <c r="I40" s="27">
        <v>3</v>
      </c>
      <c r="J40" s="27">
        <v>0</v>
      </c>
      <c r="K40" s="27">
        <v>1</v>
      </c>
      <c r="L40" s="27">
        <v>0</v>
      </c>
      <c r="M40" s="27">
        <v>17</v>
      </c>
      <c r="N40" s="27">
        <v>6</v>
      </c>
      <c r="O40" s="27">
        <v>14</v>
      </c>
      <c r="P40" s="27">
        <v>14</v>
      </c>
      <c r="Q40" s="27">
        <v>5</v>
      </c>
      <c r="R40" s="27">
        <v>7</v>
      </c>
      <c r="S40" s="706">
        <v>0</v>
      </c>
      <c r="T40" s="706"/>
      <c r="U40" s="706">
        <v>0</v>
      </c>
      <c r="V40" s="706"/>
      <c r="W40" s="27">
        <v>0</v>
      </c>
      <c r="X40" s="27">
        <v>0</v>
      </c>
      <c r="Y40" s="706">
        <v>5</v>
      </c>
      <c r="Z40" s="706"/>
      <c r="AA40" s="186">
        <v>9</v>
      </c>
    </row>
    <row r="41" spans="1:35" ht="15.95" customHeight="1">
      <c r="A41" s="374" t="s">
        <v>382</v>
      </c>
      <c r="B41" s="242"/>
      <c r="C41" s="159">
        <f t="shared" si="0"/>
        <v>78</v>
      </c>
      <c r="D41" s="27">
        <f t="shared" si="1"/>
        <v>80</v>
      </c>
      <c r="E41" s="27">
        <v>1</v>
      </c>
      <c r="F41" s="27">
        <v>1</v>
      </c>
      <c r="G41" s="27">
        <v>0</v>
      </c>
      <c r="H41" s="27">
        <v>1</v>
      </c>
      <c r="I41" s="27">
        <v>18</v>
      </c>
      <c r="J41" s="27">
        <v>10</v>
      </c>
      <c r="K41" s="27">
        <v>19</v>
      </c>
      <c r="L41" s="27">
        <v>13</v>
      </c>
      <c r="M41" s="27">
        <v>16</v>
      </c>
      <c r="N41" s="27">
        <v>12</v>
      </c>
      <c r="O41" s="27">
        <v>8</v>
      </c>
      <c r="P41" s="27">
        <v>17</v>
      </c>
      <c r="Q41" s="27">
        <v>3</v>
      </c>
      <c r="R41" s="27">
        <v>5</v>
      </c>
      <c r="S41" s="706">
        <v>0</v>
      </c>
      <c r="T41" s="706"/>
      <c r="U41" s="706">
        <v>0</v>
      </c>
      <c r="V41" s="706"/>
      <c r="W41" s="27">
        <v>7</v>
      </c>
      <c r="X41" s="27">
        <v>5</v>
      </c>
      <c r="Y41" s="706">
        <v>6</v>
      </c>
      <c r="Z41" s="706"/>
      <c r="AA41" s="186">
        <v>16</v>
      </c>
    </row>
    <row r="42" spans="1:35" ht="15.95" customHeight="1">
      <c r="A42" s="374" t="s">
        <v>383</v>
      </c>
      <c r="B42" s="242"/>
      <c r="C42" s="159">
        <f t="shared" si="0"/>
        <v>146</v>
      </c>
      <c r="D42" s="27">
        <f t="shared" si="1"/>
        <v>100</v>
      </c>
      <c r="E42" s="27">
        <v>0</v>
      </c>
      <c r="F42" s="27">
        <v>0</v>
      </c>
      <c r="G42" s="27">
        <v>0</v>
      </c>
      <c r="H42" s="27">
        <v>0</v>
      </c>
      <c r="I42" s="27">
        <v>16</v>
      </c>
      <c r="J42" s="27">
        <v>4</v>
      </c>
      <c r="K42" s="27">
        <v>54</v>
      </c>
      <c r="L42" s="27">
        <v>23</v>
      </c>
      <c r="M42" s="27">
        <v>50</v>
      </c>
      <c r="N42" s="27">
        <v>47</v>
      </c>
      <c r="O42" s="27">
        <v>15</v>
      </c>
      <c r="P42" s="27">
        <v>17</v>
      </c>
      <c r="Q42" s="27">
        <v>5</v>
      </c>
      <c r="R42" s="27">
        <v>3</v>
      </c>
      <c r="S42" s="706">
        <v>0</v>
      </c>
      <c r="T42" s="706"/>
      <c r="U42" s="706">
        <v>0</v>
      </c>
      <c r="V42" s="706"/>
      <c r="W42" s="27">
        <v>0</v>
      </c>
      <c r="X42" s="27">
        <v>1</v>
      </c>
      <c r="Y42" s="706">
        <v>6</v>
      </c>
      <c r="Z42" s="706"/>
      <c r="AA42" s="186">
        <v>5</v>
      </c>
    </row>
    <row r="43" spans="1:35" ht="15.95" customHeight="1">
      <c r="A43" s="390" t="s">
        <v>399</v>
      </c>
      <c r="B43" s="391"/>
      <c r="C43" s="227">
        <f t="shared" si="0"/>
        <v>60</v>
      </c>
      <c r="D43" s="35">
        <f t="shared" si="1"/>
        <v>44</v>
      </c>
      <c r="E43" s="35">
        <v>4</v>
      </c>
      <c r="F43" s="35">
        <v>0</v>
      </c>
      <c r="G43" s="35">
        <v>0</v>
      </c>
      <c r="H43" s="35">
        <v>0</v>
      </c>
      <c r="I43" s="35">
        <v>4</v>
      </c>
      <c r="J43" s="35">
        <v>2</v>
      </c>
      <c r="K43" s="35">
        <v>9</v>
      </c>
      <c r="L43" s="35">
        <v>5</v>
      </c>
      <c r="M43" s="35">
        <v>17</v>
      </c>
      <c r="N43" s="27">
        <v>16</v>
      </c>
      <c r="O43" s="35">
        <v>15</v>
      </c>
      <c r="P43" s="27">
        <v>12</v>
      </c>
      <c r="Q43" s="35">
        <v>9</v>
      </c>
      <c r="R43" s="27">
        <v>4</v>
      </c>
      <c r="S43" s="706">
        <v>0</v>
      </c>
      <c r="T43" s="706"/>
      <c r="U43" s="706">
        <v>0</v>
      </c>
      <c r="V43" s="706"/>
      <c r="W43" s="27">
        <v>0</v>
      </c>
      <c r="X43" s="27">
        <v>0</v>
      </c>
      <c r="Y43" s="666">
        <v>2</v>
      </c>
      <c r="Z43" s="666"/>
      <c r="AA43" s="186">
        <v>5</v>
      </c>
    </row>
    <row r="44" spans="1:35" ht="15.95" customHeight="1">
      <c r="A44" s="374" t="s">
        <v>384</v>
      </c>
      <c r="B44" s="242"/>
      <c r="C44" s="159">
        <f t="shared" si="0"/>
        <v>113</v>
      </c>
      <c r="D44" s="27">
        <f t="shared" si="1"/>
        <v>132</v>
      </c>
      <c r="E44" s="27">
        <v>0</v>
      </c>
      <c r="F44" s="27">
        <v>2</v>
      </c>
      <c r="G44" s="27">
        <v>0</v>
      </c>
      <c r="H44" s="27">
        <v>0</v>
      </c>
      <c r="I44" s="27">
        <v>8</v>
      </c>
      <c r="J44" s="27">
        <v>3</v>
      </c>
      <c r="K44" s="27">
        <v>19</v>
      </c>
      <c r="L44" s="27">
        <v>20</v>
      </c>
      <c r="M44" s="27">
        <v>25</v>
      </c>
      <c r="N44" s="27">
        <v>25</v>
      </c>
      <c r="O44" s="27">
        <v>9</v>
      </c>
      <c r="P44" s="27">
        <v>14</v>
      </c>
      <c r="Q44" s="27">
        <v>8</v>
      </c>
      <c r="R44" s="27">
        <v>5</v>
      </c>
      <c r="S44" s="706">
        <v>0</v>
      </c>
      <c r="T44" s="706"/>
      <c r="U44" s="706">
        <v>0</v>
      </c>
      <c r="V44" s="706"/>
      <c r="W44" s="27">
        <v>5</v>
      </c>
      <c r="X44" s="27">
        <v>4</v>
      </c>
      <c r="Y44" s="706">
        <v>39</v>
      </c>
      <c r="Z44" s="706"/>
      <c r="AA44" s="186">
        <v>59</v>
      </c>
    </row>
    <row r="45" spans="1:35" ht="15.95" customHeight="1">
      <c r="A45" s="374" t="s">
        <v>385</v>
      </c>
      <c r="B45" s="242"/>
      <c r="C45" s="159">
        <f t="shared" si="0"/>
        <v>356</v>
      </c>
      <c r="D45" s="27">
        <f t="shared" si="1"/>
        <v>273</v>
      </c>
      <c r="E45" s="27">
        <v>29</v>
      </c>
      <c r="F45" s="27">
        <v>17</v>
      </c>
      <c r="G45" s="27">
        <v>5</v>
      </c>
      <c r="H45" s="27">
        <v>2</v>
      </c>
      <c r="I45" s="27">
        <v>108</v>
      </c>
      <c r="J45" s="27">
        <v>31</v>
      </c>
      <c r="K45" s="27">
        <v>82</v>
      </c>
      <c r="L45" s="27">
        <v>86</v>
      </c>
      <c r="M45" s="27">
        <v>40</v>
      </c>
      <c r="N45" s="27">
        <v>52</v>
      </c>
      <c r="O45" s="27">
        <v>6</v>
      </c>
      <c r="P45" s="27">
        <v>13</v>
      </c>
      <c r="Q45" s="27">
        <v>9</v>
      </c>
      <c r="R45" s="27">
        <v>7</v>
      </c>
      <c r="S45" s="706">
        <v>1</v>
      </c>
      <c r="T45" s="706"/>
      <c r="U45" s="706">
        <v>0</v>
      </c>
      <c r="V45" s="706"/>
      <c r="W45" s="27">
        <v>1</v>
      </c>
      <c r="X45" s="27">
        <v>0</v>
      </c>
      <c r="Y45" s="706">
        <v>75</v>
      </c>
      <c r="Z45" s="706"/>
      <c r="AA45" s="186">
        <v>65</v>
      </c>
    </row>
    <row r="46" spans="1:35" ht="15.95" customHeight="1">
      <c r="A46" s="374" t="s">
        <v>386</v>
      </c>
      <c r="B46" s="242"/>
      <c r="C46" s="159">
        <f t="shared" si="0"/>
        <v>327</v>
      </c>
      <c r="D46" s="27">
        <f t="shared" si="1"/>
        <v>210</v>
      </c>
      <c r="E46" s="27">
        <v>5</v>
      </c>
      <c r="F46" s="27">
        <v>3</v>
      </c>
      <c r="G46" s="27">
        <v>0</v>
      </c>
      <c r="H46" s="27">
        <v>0</v>
      </c>
      <c r="I46" s="27">
        <v>62</v>
      </c>
      <c r="J46" s="27">
        <v>11</v>
      </c>
      <c r="K46" s="27">
        <v>178</v>
      </c>
      <c r="L46" s="27">
        <v>105</v>
      </c>
      <c r="M46" s="27">
        <v>32</v>
      </c>
      <c r="N46" s="27">
        <v>37</v>
      </c>
      <c r="O46" s="27">
        <v>13</v>
      </c>
      <c r="P46" s="27">
        <v>8</v>
      </c>
      <c r="Q46" s="27">
        <v>5</v>
      </c>
      <c r="R46" s="27">
        <v>4</v>
      </c>
      <c r="S46" s="706">
        <v>0</v>
      </c>
      <c r="T46" s="706"/>
      <c r="U46" s="706">
        <v>2</v>
      </c>
      <c r="V46" s="706"/>
      <c r="W46" s="27">
        <v>8</v>
      </c>
      <c r="X46" s="27">
        <v>6</v>
      </c>
      <c r="Y46" s="706">
        <v>24</v>
      </c>
      <c r="Z46" s="706"/>
      <c r="AA46" s="186">
        <v>34</v>
      </c>
    </row>
    <row r="47" spans="1:35" ht="15.95" customHeight="1" thickBot="1">
      <c r="A47" s="396" t="s">
        <v>387</v>
      </c>
      <c r="B47" s="397"/>
      <c r="C47" s="183">
        <f t="shared" si="0"/>
        <v>83</v>
      </c>
      <c r="D47" s="184">
        <f t="shared" si="1"/>
        <v>39</v>
      </c>
      <c r="E47" s="184">
        <v>8</v>
      </c>
      <c r="F47" s="184">
        <v>2</v>
      </c>
      <c r="G47" s="184">
        <v>0</v>
      </c>
      <c r="H47" s="184">
        <v>0</v>
      </c>
      <c r="I47" s="184">
        <v>19</v>
      </c>
      <c r="J47" s="184">
        <v>1</v>
      </c>
      <c r="K47" s="184">
        <v>14</v>
      </c>
      <c r="L47" s="184">
        <v>7</v>
      </c>
      <c r="M47" s="184">
        <v>23</v>
      </c>
      <c r="N47" s="184">
        <v>10</v>
      </c>
      <c r="O47" s="184">
        <v>7</v>
      </c>
      <c r="P47" s="184">
        <v>9</v>
      </c>
      <c r="Q47" s="184">
        <v>6</v>
      </c>
      <c r="R47" s="184">
        <v>3</v>
      </c>
      <c r="S47" s="759">
        <v>0</v>
      </c>
      <c r="T47" s="759"/>
      <c r="U47" s="759">
        <v>1</v>
      </c>
      <c r="V47" s="759"/>
      <c r="W47" s="184">
        <v>5</v>
      </c>
      <c r="X47" s="184">
        <v>5</v>
      </c>
      <c r="Y47" s="759">
        <v>1</v>
      </c>
      <c r="Z47" s="759"/>
      <c r="AA47" s="187">
        <v>1</v>
      </c>
    </row>
    <row r="48" spans="1:35" ht="14.25" customHeight="1">
      <c r="A48" s="399" t="s">
        <v>400</v>
      </c>
      <c r="B48" s="399"/>
      <c r="C48" s="399"/>
      <c r="D48" s="399"/>
      <c r="E48" s="399"/>
      <c r="F48" s="399"/>
      <c r="G48" s="399"/>
      <c r="H48" s="399"/>
      <c r="I48" s="399"/>
      <c r="J48" s="399"/>
      <c r="K48" s="399"/>
      <c r="L48" s="399"/>
      <c r="M48" s="2"/>
      <c r="N48" s="2"/>
      <c r="O48" s="129"/>
      <c r="P48" s="129"/>
      <c r="Q48" s="758" t="s">
        <v>507</v>
      </c>
      <c r="R48" s="758"/>
      <c r="S48" s="758"/>
      <c r="T48" s="758"/>
      <c r="U48" s="758"/>
      <c r="V48" s="758"/>
      <c r="W48" s="758"/>
      <c r="X48" s="758"/>
      <c r="Y48" s="758"/>
      <c r="Z48" s="758"/>
      <c r="AA48" s="758"/>
      <c r="AB48" s="15"/>
      <c r="AD48" s="2"/>
      <c r="AE48" s="2"/>
      <c r="AF48" s="2"/>
      <c r="AG48" s="2"/>
      <c r="AH48" s="2"/>
      <c r="AI48" s="2"/>
    </row>
    <row r="49" spans="1:35" ht="14.25" customHeight="1">
      <c r="A49" s="2" t="s">
        <v>551</v>
      </c>
      <c r="P49" s="14"/>
      <c r="Q49" s="14"/>
      <c r="R49" s="14"/>
      <c r="S49" s="14"/>
      <c r="T49" s="14"/>
      <c r="U49" s="14"/>
      <c r="V49" s="14"/>
      <c r="W49" s="14" t="s">
        <v>571</v>
      </c>
      <c r="X49" s="14"/>
      <c r="Y49" s="14"/>
      <c r="Z49" s="14"/>
      <c r="AA49" s="14"/>
      <c r="AB49" s="15"/>
      <c r="AC49" s="15"/>
      <c r="AD49" s="2"/>
      <c r="AE49" s="2"/>
      <c r="AF49" s="2"/>
      <c r="AG49" s="2"/>
      <c r="AH49" s="2"/>
      <c r="AI49" s="2"/>
    </row>
    <row r="50" spans="1:35" ht="14.25" customHeight="1">
      <c r="A50" s="14" t="s">
        <v>550</v>
      </c>
      <c r="B50" s="14"/>
      <c r="C50" s="14"/>
      <c r="D50" s="14"/>
      <c r="E50" s="14"/>
      <c r="F50" s="14"/>
      <c r="G50" s="14"/>
      <c r="H50" s="14"/>
      <c r="I50" s="14"/>
      <c r="J50" s="14"/>
      <c r="K50" s="14"/>
      <c r="L50" s="14"/>
      <c r="M50" s="14"/>
      <c r="N50" s="14"/>
      <c r="O50" s="14"/>
      <c r="Q50" s="2"/>
      <c r="R50" s="2"/>
      <c r="S50" s="2"/>
      <c r="T50" s="2"/>
      <c r="U50" s="2"/>
      <c r="V50" s="125"/>
      <c r="W50" s="125"/>
      <c r="X50" s="125"/>
      <c r="Y50" s="125"/>
      <c r="Z50" s="125"/>
      <c r="AA50" s="125"/>
      <c r="AB50" s="2"/>
      <c r="AC50" s="2"/>
      <c r="AD50" s="2"/>
      <c r="AE50" s="2"/>
      <c r="AF50" s="2"/>
      <c r="AG50" s="2"/>
      <c r="AH50" s="2"/>
      <c r="AI50" s="2"/>
    </row>
    <row r="51" spans="1:35" ht="18" customHeight="1">
      <c r="Q51" s="2"/>
      <c r="R51" s="2"/>
      <c r="S51" s="2"/>
      <c r="T51" s="2"/>
      <c r="U51" s="2"/>
      <c r="V51" s="125"/>
      <c r="W51" s="125"/>
      <c r="X51" s="125"/>
      <c r="Y51" s="125"/>
      <c r="Z51" s="125"/>
      <c r="AA51" s="125"/>
      <c r="AB51" s="2"/>
      <c r="AC51" s="2"/>
      <c r="AD51" s="2"/>
      <c r="AE51" s="2"/>
      <c r="AF51" s="2"/>
      <c r="AG51" s="2"/>
      <c r="AH51" s="2"/>
      <c r="AI51" s="2"/>
    </row>
  </sheetData>
  <sheetProtection selectLockedCells="1" selectUnlockedCells="1"/>
  <mergeCells count="151">
    <mergeCell ref="A33:B35"/>
    <mergeCell ref="I34:J34"/>
    <mergeCell ref="I4:I5"/>
    <mergeCell ref="J4:J5"/>
    <mergeCell ref="C33:D34"/>
    <mergeCell ref="E33:F34"/>
    <mergeCell ref="G33:H34"/>
    <mergeCell ref="A16:B16"/>
    <mergeCell ref="I33:V33"/>
    <mergeCell ref="S34:V34"/>
    <mergeCell ref="K4:K5"/>
    <mergeCell ref="L4:L5"/>
    <mergeCell ref="A3:B5"/>
    <mergeCell ref="E4:E5"/>
    <mergeCell ref="F4:F5"/>
    <mergeCell ref="G4:G5"/>
    <mergeCell ref="E3:Q3"/>
    <mergeCell ref="C3:D5"/>
    <mergeCell ref="H4:H5"/>
    <mergeCell ref="N4:N5"/>
    <mergeCell ref="O4:O5"/>
    <mergeCell ref="R24:T24"/>
    <mergeCell ref="R18:T18"/>
    <mergeCell ref="R21:T21"/>
    <mergeCell ref="T2:X2"/>
    <mergeCell ref="X25:Y25"/>
    <mergeCell ref="S36:T36"/>
    <mergeCell ref="X6:Y6"/>
    <mergeCell ref="X11:Y11"/>
    <mergeCell ref="X13:Y13"/>
    <mergeCell ref="X16:Y16"/>
    <mergeCell ref="X17:Y17"/>
    <mergeCell ref="U18:W18"/>
    <mergeCell ref="X20:Y20"/>
    <mergeCell ref="X18:Y18"/>
    <mergeCell ref="X4:Y4"/>
    <mergeCell ref="R3:AA3"/>
    <mergeCell ref="Z20:AA20"/>
    <mergeCell ref="Z21:AA21"/>
    <mergeCell ref="R6:T6"/>
    <mergeCell ref="Z23:AA23"/>
    <mergeCell ref="U21:W21"/>
    <mergeCell ref="X21:Y21"/>
    <mergeCell ref="Z6:AA6"/>
    <mergeCell ref="Z11:AA11"/>
    <mergeCell ref="Z13:AA13"/>
    <mergeCell ref="Z16:AA16"/>
    <mergeCell ref="Z17:AA17"/>
    <mergeCell ref="Z19:AA19"/>
    <mergeCell ref="R20:T20"/>
    <mergeCell ref="U20:W20"/>
    <mergeCell ref="R12:T12"/>
    <mergeCell ref="U12:W12"/>
    <mergeCell ref="R17:T17"/>
    <mergeCell ref="U17:W17"/>
    <mergeCell ref="P4:P5"/>
    <mergeCell ref="Q4:Q5"/>
    <mergeCell ref="R7:T7"/>
    <mergeCell ref="R4:T4"/>
    <mergeCell ref="U4:W4"/>
    <mergeCell ref="M4:M5"/>
    <mergeCell ref="U7:W7"/>
    <mergeCell ref="X7:Y7"/>
    <mergeCell ref="Z7:AA7"/>
    <mergeCell ref="Z4:AA5"/>
    <mergeCell ref="R5:T5"/>
    <mergeCell ref="U5:W5"/>
    <mergeCell ref="X5:Y5"/>
    <mergeCell ref="U13:W13"/>
    <mergeCell ref="R16:T16"/>
    <mergeCell ref="U16:W16"/>
    <mergeCell ref="R11:T11"/>
    <mergeCell ref="U11:W11"/>
    <mergeCell ref="R13:T13"/>
    <mergeCell ref="Y42:Z42"/>
    <mergeCell ref="S42:T42"/>
    <mergeCell ref="S40:T40"/>
    <mergeCell ref="U40:V40"/>
    <mergeCell ref="Y40:Z40"/>
    <mergeCell ref="S41:T41"/>
    <mergeCell ref="U41:V41"/>
    <mergeCell ref="Y41:Z41"/>
    <mergeCell ref="S39:T39"/>
    <mergeCell ref="U39:V39"/>
    <mergeCell ref="Y39:Z39"/>
    <mergeCell ref="S37:T37"/>
    <mergeCell ref="U37:V37"/>
    <mergeCell ref="Y37:Z37"/>
    <mergeCell ref="Y36:Z36"/>
    <mergeCell ref="Z18:AA18"/>
    <mergeCell ref="R19:T19"/>
    <mergeCell ref="U19:W19"/>
    <mergeCell ref="X19:Y19"/>
    <mergeCell ref="U6:W6"/>
    <mergeCell ref="R8:T8"/>
    <mergeCell ref="U8:W8"/>
    <mergeCell ref="X8:Y8"/>
    <mergeCell ref="Z8:AA8"/>
    <mergeCell ref="X12:Y12"/>
    <mergeCell ref="Z12:AA12"/>
    <mergeCell ref="R9:T9"/>
    <mergeCell ref="U9:W9"/>
    <mergeCell ref="X9:Y9"/>
    <mergeCell ref="Z9:AA9"/>
    <mergeCell ref="R10:T10"/>
    <mergeCell ref="U10:W10"/>
    <mergeCell ref="X10:Y10"/>
    <mergeCell ref="Z10:AA10"/>
    <mergeCell ref="Q48:AA48"/>
    <mergeCell ref="U24:W24"/>
    <mergeCell ref="X24:Y24"/>
    <mergeCell ref="Z24:AA24"/>
    <mergeCell ref="R25:T25"/>
    <mergeCell ref="U25:W25"/>
    <mergeCell ref="S47:T47"/>
    <mergeCell ref="U47:V47"/>
    <mergeCell ref="S44:T44"/>
    <mergeCell ref="S46:T46"/>
    <mergeCell ref="U46:V46"/>
    <mergeCell ref="Y47:Z47"/>
    <mergeCell ref="Y45:Z45"/>
    <mergeCell ref="Y46:Z46"/>
    <mergeCell ref="Z25:AA25"/>
    <mergeCell ref="R26:T26"/>
    <mergeCell ref="S45:T45"/>
    <mergeCell ref="U45:V45"/>
    <mergeCell ref="U44:V44"/>
    <mergeCell ref="Y44:Z44"/>
    <mergeCell ref="U26:W26"/>
    <mergeCell ref="X26:Y26"/>
    <mergeCell ref="Z26:AA26"/>
    <mergeCell ref="S43:T43"/>
    <mergeCell ref="U43:V43"/>
    <mergeCell ref="Y43:Z43"/>
    <mergeCell ref="U42:V42"/>
    <mergeCell ref="R22:T22"/>
    <mergeCell ref="U22:W22"/>
    <mergeCell ref="X22:Y22"/>
    <mergeCell ref="Z22:AA22"/>
    <mergeCell ref="W33:X34"/>
    <mergeCell ref="Y33:AA34"/>
    <mergeCell ref="R23:T23"/>
    <mergeCell ref="U23:W23"/>
    <mergeCell ref="X23:Y23"/>
    <mergeCell ref="S38:T38"/>
    <mergeCell ref="U38:V38"/>
    <mergeCell ref="Y38:Z38"/>
    <mergeCell ref="Y35:Z35"/>
    <mergeCell ref="S35:T35"/>
    <mergeCell ref="U35:V35"/>
    <mergeCell ref="U36:V36"/>
  </mergeCells>
  <phoneticPr fontId="23"/>
  <pageMargins left="0.59055118110236227" right="0.59055118110236227" top="0.59055118110236227" bottom="0.59055118110236227" header="0.39370078740157483" footer="0.39370078740157483"/>
  <pageSetup paperSize="9" firstPageNumber="90" orientation="portrait" useFirstPageNumber="1" verticalDpi="300" r:id="rId1"/>
  <headerFooter alignWithMargins="0">
    <oddHeader>&amp;L農業及び漁業</oddHeader>
    <oddFooter>&amp;C&amp;11&amp;A</oddFooter>
  </headerFooter>
  <ignoredErrors>
    <ignoredError sqref="B8:B9" numberStoredAsText="1"/>
  </ignoredErrors>
  <legacyDrawing r:id="rId2"/>
</worksheet>
</file>

<file path=xl/worksheets/sheet14.xml><?xml version="1.0" encoding="utf-8"?>
<worksheet xmlns="http://schemas.openxmlformats.org/spreadsheetml/2006/main" xmlns:r="http://schemas.openxmlformats.org/officeDocument/2006/relationships">
  <dimension ref="A1:AI51"/>
  <sheetViews>
    <sheetView tabSelected="1" view="pageBreakPreview" zoomScaleNormal="100" zoomScaleSheetLayoutView="100" workbookViewId="0">
      <pane xSplit="2" ySplit="5" topLeftCell="J6" activePane="bottomRight" state="frozen"/>
      <selection pane="topRight" activeCell="Q1" sqref="Q1"/>
      <selection pane="bottomLeft" activeCell="A15" sqref="A15"/>
      <selection pane="bottomRight" activeCell="R9" sqref="R9"/>
    </sheetView>
  </sheetViews>
  <sheetFormatPr defaultRowHeight="18" customHeight="1"/>
  <cols>
    <col min="1" max="2" width="8.28515625" style="21" customWidth="1"/>
    <col min="3" max="4" width="9.7109375" style="21" bestFit="1" customWidth="1"/>
    <col min="5" max="5" width="7.85546875" style="21" customWidth="1"/>
    <col min="6" max="8" width="7.5703125" style="21" customWidth="1"/>
    <col min="9" max="11" width="8.28515625" style="21" customWidth="1"/>
    <col min="12" max="12" width="9.42578125" style="21" customWidth="1"/>
    <col min="13" max="13" width="8.7109375" style="21" customWidth="1"/>
    <col min="14" max="16" width="7.5703125" style="21" customWidth="1"/>
    <col min="17" max="18" width="7.7109375" style="21" customWidth="1"/>
    <col min="19" max="21" width="3.28515625" style="21" customWidth="1"/>
    <col min="22" max="22" width="3.28515625" style="17" customWidth="1"/>
    <col min="23" max="23" width="6.7109375" style="17" customWidth="1"/>
    <col min="24" max="24" width="8.7109375" style="17" customWidth="1"/>
    <col min="25" max="25" width="4.7109375" style="17" customWidth="1"/>
    <col min="26" max="26" width="3.7109375" style="17" customWidth="1"/>
    <col min="27" max="27" width="8.7109375" style="17" customWidth="1"/>
    <col min="28" max="29" width="8" style="21" customWidth="1"/>
    <col min="30" max="16384" width="9.140625" style="21"/>
  </cols>
  <sheetData>
    <row r="1" spans="1:35" ht="5.0999999999999996" customHeight="1">
      <c r="A1" s="63"/>
      <c r="B1" s="2"/>
      <c r="C1" s="2"/>
      <c r="D1" s="2"/>
      <c r="E1" s="2"/>
      <c r="F1" s="2"/>
      <c r="G1" s="2"/>
      <c r="H1" s="2"/>
      <c r="I1" s="2"/>
      <c r="J1" s="2"/>
      <c r="K1" s="2"/>
      <c r="L1" s="2"/>
      <c r="M1" s="2"/>
      <c r="N1" s="2"/>
      <c r="O1" s="2"/>
      <c r="P1" s="2"/>
      <c r="Q1" s="2"/>
      <c r="R1" s="2"/>
      <c r="S1" s="2"/>
      <c r="T1" s="2"/>
      <c r="U1" s="2"/>
      <c r="V1" s="125"/>
      <c r="W1" s="125"/>
      <c r="X1" s="125"/>
      <c r="Y1" s="125"/>
      <c r="Z1" s="125"/>
      <c r="AA1" s="125"/>
      <c r="AB1" s="2"/>
      <c r="AC1" s="64"/>
      <c r="AD1" s="2"/>
      <c r="AE1" s="2"/>
      <c r="AF1" s="2"/>
      <c r="AG1" s="2"/>
      <c r="AH1" s="2"/>
      <c r="AI1" s="2"/>
    </row>
    <row r="2" spans="1:35" ht="15" customHeight="1" thickBot="1">
      <c r="A2" s="63" t="s">
        <v>363</v>
      </c>
      <c r="B2" s="2"/>
      <c r="C2" s="2"/>
      <c r="D2" s="2"/>
      <c r="E2" s="2"/>
      <c r="F2" s="2"/>
      <c r="G2" s="2"/>
      <c r="H2" s="2"/>
      <c r="I2" s="2"/>
      <c r="J2" s="2"/>
      <c r="K2" s="2"/>
      <c r="L2" s="2"/>
      <c r="M2" s="2"/>
      <c r="N2" s="2"/>
      <c r="O2" s="2"/>
      <c r="P2" s="2"/>
      <c r="Q2" s="126" t="s">
        <v>484</v>
      </c>
      <c r="R2" s="2"/>
      <c r="S2" s="2"/>
      <c r="T2" s="14"/>
      <c r="U2" s="14"/>
      <c r="V2" s="14"/>
      <c r="W2" s="14"/>
      <c r="X2" s="14"/>
      <c r="Y2" s="126"/>
      <c r="Z2" s="126"/>
      <c r="AA2" s="126"/>
      <c r="AB2" s="2"/>
      <c r="AC2" s="64"/>
      <c r="AD2" s="2"/>
      <c r="AE2" s="2"/>
      <c r="AF2" s="2"/>
      <c r="AG2" s="2"/>
      <c r="AH2" s="2"/>
      <c r="AI2" s="2"/>
    </row>
    <row r="3" spans="1:35" ht="24.95" customHeight="1" thickBot="1">
      <c r="A3" s="466" t="s">
        <v>336</v>
      </c>
      <c r="B3" s="467"/>
      <c r="C3" s="470" t="s">
        <v>364</v>
      </c>
      <c r="D3" s="470"/>
      <c r="E3" s="830" t="s">
        <v>564</v>
      </c>
      <c r="F3" s="831"/>
      <c r="G3" s="831"/>
      <c r="H3" s="831"/>
      <c r="I3" s="831"/>
      <c r="J3" s="831"/>
      <c r="K3" s="831"/>
      <c r="L3" s="831"/>
      <c r="M3" s="828" t="s">
        <v>565</v>
      </c>
      <c r="N3" s="829"/>
      <c r="O3" s="829"/>
      <c r="P3" s="829"/>
      <c r="Q3" s="829"/>
      <c r="R3" s="379"/>
      <c r="S3" s="443"/>
      <c r="T3" s="443"/>
      <c r="U3" s="443"/>
      <c r="V3" s="443"/>
      <c r="W3" s="443"/>
      <c r="X3" s="443"/>
      <c r="Y3" s="443"/>
      <c r="Z3" s="443"/>
      <c r="AA3" s="443"/>
    </row>
    <row r="4" spans="1:35" ht="30" customHeight="1" thickBot="1">
      <c r="A4" s="468"/>
      <c r="B4" s="469"/>
      <c r="C4" s="471"/>
      <c r="D4" s="471"/>
      <c r="E4" s="677" t="s">
        <v>365</v>
      </c>
      <c r="F4" s="793" t="s">
        <v>366</v>
      </c>
      <c r="G4" s="769" t="s">
        <v>367</v>
      </c>
      <c r="H4" s="793" t="s">
        <v>368</v>
      </c>
      <c r="I4" s="769" t="s">
        <v>369</v>
      </c>
      <c r="J4" s="793" t="s">
        <v>370</v>
      </c>
      <c r="K4" s="769" t="s">
        <v>371</v>
      </c>
      <c r="L4" s="769" t="s">
        <v>372</v>
      </c>
      <c r="M4" s="769" t="s">
        <v>373</v>
      </c>
      <c r="N4" s="769" t="s">
        <v>374</v>
      </c>
      <c r="O4" s="769" t="s">
        <v>375</v>
      </c>
      <c r="P4" s="769" t="s">
        <v>376</v>
      </c>
      <c r="Q4" s="827" t="s">
        <v>377</v>
      </c>
      <c r="R4" s="444"/>
      <c r="S4" s="445"/>
      <c r="T4" s="445"/>
      <c r="U4" s="443"/>
      <c r="V4" s="443"/>
      <c r="W4" s="443"/>
      <c r="X4" s="443"/>
      <c r="Y4" s="443"/>
      <c r="Z4" s="445"/>
      <c r="AA4" s="445"/>
    </row>
    <row r="5" spans="1:35" ht="30" customHeight="1">
      <c r="A5" s="468"/>
      <c r="B5" s="469"/>
      <c r="C5" s="471"/>
      <c r="D5" s="471"/>
      <c r="E5" s="677"/>
      <c r="F5" s="794"/>
      <c r="G5" s="770"/>
      <c r="H5" s="794"/>
      <c r="I5" s="770"/>
      <c r="J5" s="794"/>
      <c r="K5" s="770"/>
      <c r="L5" s="770"/>
      <c r="M5" s="770"/>
      <c r="N5" s="770"/>
      <c r="O5" s="770"/>
      <c r="P5" s="770"/>
      <c r="Q5" s="827"/>
      <c r="R5" s="444"/>
      <c r="S5" s="445"/>
      <c r="T5" s="445"/>
      <c r="U5" s="443"/>
      <c r="V5" s="443"/>
      <c r="W5" s="443"/>
      <c r="X5" s="443"/>
      <c r="Y5" s="443"/>
      <c r="Z5" s="445"/>
      <c r="AA5" s="445"/>
    </row>
    <row r="6" spans="1:35" ht="15.95" customHeight="1">
      <c r="A6" s="472" t="s">
        <v>553</v>
      </c>
      <c r="B6" s="473"/>
      <c r="C6" s="810">
        <v>3745</v>
      </c>
      <c r="D6" s="811"/>
      <c r="E6" s="164">
        <v>374</v>
      </c>
      <c r="F6" s="24">
        <v>98</v>
      </c>
      <c r="G6" s="24">
        <v>31</v>
      </c>
      <c r="H6" s="24">
        <v>90</v>
      </c>
      <c r="I6" s="24">
        <v>233</v>
      </c>
      <c r="J6" s="24">
        <v>40</v>
      </c>
      <c r="K6" s="24">
        <v>0</v>
      </c>
      <c r="L6" s="24">
        <v>0</v>
      </c>
      <c r="M6" s="24">
        <v>1094</v>
      </c>
      <c r="N6" s="24">
        <v>0</v>
      </c>
      <c r="O6" s="24">
        <v>109</v>
      </c>
      <c r="P6" s="24">
        <v>881</v>
      </c>
      <c r="Q6" s="24">
        <v>443</v>
      </c>
      <c r="R6" s="446"/>
      <c r="S6" s="447"/>
      <c r="T6" s="447"/>
      <c r="U6" s="447"/>
      <c r="V6" s="447"/>
      <c r="W6" s="447"/>
      <c r="X6" s="447"/>
      <c r="Y6" s="447"/>
      <c r="Z6" s="447"/>
      <c r="AA6" s="448"/>
    </row>
    <row r="7" spans="1:35" ht="15.95" customHeight="1">
      <c r="A7" s="812" t="s">
        <v>555</v>
      </c>
      <c r="B7" s="461"/>
      <c r="C7" s="813">
        <v>3604</v>
      </c>
      <c r="D7" s="814"/>
      <c r="E7" s="24">
        <v>325</v>
      </c>
      <c r="F7" s="24">
        <v>92</v>
      </c>
      <c r="G7" s="24">
        <v>16</v>
      </c>
      <c r="H7" s="24">
        <v>111</v>
      </c>
      <c r="I7" s="24">
        <v>177</v>
      </c>
      <c r="J7" s="24">
        <v>85</v>
      </c>
      <c r="K7" s="24">
        <v>0</v>
      </c>
      <c r="L7" s="24">
        <v>0</v>
      </c>
      <c r="M7" s="24">
        <v>1168</v>
      </c>
      <c r="N7" s="24">
        <v>0</v>
      </c>
      <c r="O7" s="24">
        <v>108</v>
      </c>
      <c r="P7" s="24">
        <v>695</v>
      </c>
      <c r="Q7" s="24">
        <v>443</v>
      </c>
      <c r="R7" s="446"/>
      <c r="S7" s="447"/>
      <c r="T7" s="447"/>
      <c r="U7" s="447"/>
      <c r="V7" s="447"/>
      <c r="W7" s="447"/>
      <c r="X7" s="447"/>
      <c r="Y7" s="447"/>
      <c r="Z7" s="447"/>
      <c r="AA7" s="448"/>
    </row>
    <row r="8" spans="1:35" ht="15.95" customHeight="1">
      <c r="A8" s="816" t="s">
        <v>554</v>
      </c>
      <c r="B8" s="817"/>
      <c r="C8" s="602">
        <v>3243</v>
      </c>
      <c r="D8" s="815"/>
      <c r="E8" s="26">
        <v>260</v>
      </c>
      <c r="F8" s="26">
        <v>46</v>
      </c>
      <c r="G8" s="26">
        <v>106</v>
      </c>
      <c r="H8" s="26">
        <v>112</v>
      </c>
      <c r="I8" s="26">
        <v>140</v>
      </c>
      <c r="J8" s="26">
        <v>15</v>
      </c>
      <c r="K8" s="26">
        <v>323</v>
      </c>
      <c r="L8" s="26">
        <v>335</v>
      </c>
      <c r="M8" s="26">
        <v>769</v>
      </c>
      <c r="N8" s="26">
        <v>287</v>
      </c>
      <c r="O8" s="26">
        <v>55</v>
      </c>
      <c r="P8" s="26">
        <v>234</v>
      </c>
      <c r="Q8" s="26">
        <v>561</v>
      </c>
      <c r="R8" s="446">
        <v>510</v>
      </c>
      <c r="S8" s="447"/>
      <c r="T8" s="447"/>
      <c r="U8" s="447"/>
      <c r="V8" s="447"/>
      <c r="W8" s="447"/>
      <c r="X8" s="447"/>
      <c r="Y8" s="447"/>
      <c r="Z8" s="447"/>
      <c r="AA8" s="448"/>
    </row>
    <row r="9" spans="1:35" ht="15" customHeight="1">
      <c r="A9" s="818" t="s">
        <v>556</v>
      </c>
      <c r="B9" s="819"/>
      <c r="C9" s="820">
        <v>2801</v>
      </c>
      <c r="D9" s="821"/>
      <c r="E9" s="26">
        <v>160</v>
      </c>
      <c r="F9" s="26">
        <v>43</v>
      </c>
      <c r="G9" s="26">
        <v>77</v>
      </c>
      <c r="H9" s="26">
        <v>95</v>
      </c>
      <c r="I9" s="26">
        <v>100</v>
      </c>
      <c r="J9" s="26">
        <v>12</v>
      </c>
      <c r="K9" s="26">
        <v>283</v>
      </c>
      <c r="L9" s="26">
        <v>122</v>
      </c>
      <c r="M9" s="26">
        <v>690</v>
      </c>
      <c r="N9" s="26">
        <v>262</v>
      </c>
      <c r="O9" s="26">
        <v>65</v>
      </c>
      <c r="P9" s="26">
        <v>215</v>
      </c>
      <c r="Q9" s="26">
        <v>677</v>
      </c>
      <c r="R9" s="446"/>
      <c r="S9" s="447"/>
      <c r="T9" s="447"/>
      <c r="U9" s="447"/>
      <c r="V9" s="447"/>
      <c r="W9" s="447"/>
      <c r="X9" s="447"/>
      <c r="Y9" s="447"/>
      <c r="Z9" s="447"/>
      <c r="AA9" s="448"/>
    </row>
    <row r="10" spans="1:35" ht="15.95" hidden="1" customHeight="1">
      <c r="A10" s="826" t="s">
        <v>557</v>
      </c>
      <c r="B10" s="825"/>
      <c r="C10" s="813">
        <v>61</v>
      </c>
      <c r="D10" s="814"/>
      <c r="E10" s="24">
        <v>1</v>
      </c>
      <c r="F10" s="24">
        <v>0</v>
      </c>
      <c r="G10" s="24">
        <v>0</v>
      </c>
      <c r="H10" s="24">
        <v>0</v>
      </c>
      <c r="I10" s="24">
        <v>10</v>
      </c>
      <c r="J10" s="24">
        <v>0</v>
      </c>
      <c r="K10" s="24">
        <v>0</v>
      </c>
      <c r="L10" s="24">
        <v>13</v>
      </c>
      <c r="M10" s="24">
        <v>0</v>
      </c>
      <c r="N10" s="24">
        <v>20</v>
      </c>
      <c r="O10" s="24">
        <v>13</v>
      </c>
      <c r="P10" s="24">
        <v>1</v>
      </c>
      <c r="Q10" s="24">
        <v>1</v>
      </c>
      <c r="R10" s="26"/>
      <c r="S10" s="26"/>
      <c r="T10" s="26"/>
      <c r="U10" s="449"/>
      <c r="V10" s="449"/>
      <c r="W10" s="449"/>
      <c r="X10" s="100"/>
      <c r="Y10" s="100"/>
      <c r="Z10" s="447"/>
      <c r="AA10" s="448"/>
    </row>
    <row r="11" spans="1:35" s="16" customFormat="1" ht="15.95" hidden="1" customHeight="1">
      <c r="A11" s="824" t="s">
        <v>558</v>
      </c>
      <c r="B11" s="825"/>
      <c r="C11" s="813">
        <f>SUM(E11:R11)</f>
        <v>58</v>
      </c>
      <c r="D11" s="814"/>
      <c r="E11" s="24">
        <v>1</v>
      </c>
      <c r="F11" s="24" t="s">
        <v>155</v>
      </c>
      <c r="G11" s="24" t="s">
        <v>155</v>
      </c>
      <c r="H11" s="24" t="s">
        <v>155</v>
      </c>
      <c r="I11" s="24">
        <v>9</v>
      </c>
      <c r="J11" s="24" t="s">
        <v>155</v>
      </c>
      <c r="K11" s="24" t="s">
        <v>155</v>
      </c>
      <c r="L11" s="24">
        <v>13</v>
      </c>
      <c r="M11" s="24" t="s">
        <v>155</v>
      </c>
      <c r="N11" s="24">
        <v>20</v>
      </c>
      <c r="O11" s="24">
        <v>13</v>
      </c>
      <c r="P11" s="24" t="s">
        <v>155</v>
      </c>
      <c r="Q11" s="24">
        <v>2</v>
      </c>
      <c r="R11" s="26"/>
      <c r="S11" s="26"/>
      <c r="T11" s="26"/>
      <c r="U11" s="449"/>
      <c r="V11" s="449"/>
      <c r="W11" s="449"/>
      <c r="X11" s="100"/>
      <c r="Y11" s="100"/>
      <c r="Z11" s="447"/>
      <c r="AA11" s="448"/>
    </row>
    <row r="12" spans="1:35" s="16" customFormat="1" ht="15.95" hidden="1" customHeight="1">
      <c r="A12" s="816" t="s">
        <v>554</v>
      </c>
      <c r="B12" s="817"/>
      <c r="C12" s="602">
        <v>0</v>
      </c>
      <c r="D12" s="815"/>
      <c r="E12" s="26">
        <v>0</v>
      </c>
      <c r="F12" s="26">
        <v>0</v>
      </c>
      <c r="G12" s="24">
        <v>0</v>
      </c>
      <c r="H12" s="24">
        <v>0</v>
      </c>
      <c r="I12" s="24">
        <v>0</v>
      </c>
      <c r="J12" s="24">
        <v>0</v>
      </c>
      <c r="K12" s="24">
        <v>0</v>
      </c>
      <c r="L12" s="26">
        <v>0</v>
      </c>
      <c r="M12" s="26">
        <v>0</v>
      </c>
      <c r="N12" s="26">
        <v>0</v>
      </c>
      <c r="O12" s="26">
        <v>0</v>
      </c>
      <c r="P12" s="26">
        <v>0</v>
      </c>
      <c r="Q12" s="26">
        <v>0</v>
      </c>
      <c r="R12" s="26"/>
      <c r="S12" s="26"/>
      <c r="T12" s="26"/>
      <c r="U12" s="449"/>
      <c r="V12" s="449"/>
      <c r="W12" s="449"/>
      <c r="X12" s="100"/>
      <c r="Y12" s="100"/>
      <c r="Z12" s="447"/>
      <c r="AA12" s="448"/>
    </row>
    <row r="13" spans="1:35" ht="15.95" hidden="1" customHeight="1">
      <c r="A13" s="818" t="s">
        <v>556</v>
      </c>
      <c r="B13" s="819"/>
      <c r="C13" s="820">
        <v>45</v>
      </c>
      <c r="D13" s="821"/>
      <c r="E13" s="26">
        <v>0</v>
      </c>
      <c r="F13" s="26">
        <v>0</v>
      </c>
      <c r="G13" s="24">
        <v>0</v>
      </c>
      <c r="H13" s="24">
        <v>0</v>
      </c>
      <c r="I13" s="24">
        <v>3</v>
      </c>
      <c r="J13" s="24">
        <v>2</v>
      </c>
      <c r="K13" s="24">
        <v>0</v>
      </c>
      <c r="L13" s="26">
        <v>12</v>
      </c>
      <c r="M13" s="26">
        <v>1</v>
      </c>
      <c r="N13" s="26">
        <v>10</v>
      </c>
      <c r="O13" s="26">
        <v>9</v>
      </c>
      <c r="P13" s="26">
        <v>0</v>
      </c>
      <c r="Q13" s="26">
        <v>3</v>
      </c>
      <c r="R13" s="26"/>
      <c r="S13" s="26"/>
      <c r="T13" s="26"/>
      <c r="U13" s="449"/>
      <c r="V13" s="449"/>
      <c r="W13" s="449"/>
      <c r="X13" s="100">
        <v>13</v>
      </c>
      <c r="Y13" s="100"/>
      <c r="Z13" s="447"/>
      <c r="AA13" s="448"/>
    </row>
    <row r="14" spans="1:35" ht="15.75" hidden="1" customHeight="1">
      <c r="A14" s="818"/>
      <c r="B14" s="819"/>
      <c r="C14" s="822">
        <v>0</v>
      </c>
      <c r="D14" s="823"/>
      <c r="E14" s="235">
        <v>0</v>
      </c>
      <c r="F14" s="235">
        <v>0</v>
      </c>
      <c r="G14" s="235">
        <v>0</v>
      </c>
      <c r="H14" s="235">
        <v>0</v>
      </c>
      <c r="I14" s="235">
        <v>0</v>
      </c>
      <c r="J14" s="235">
        <v>0</v>
      </c>
      <c r="K14" s="235">
        <v>0</v>
      </c>
      <c r="L14" s="235">
        <v>0</v>
      </c>
      <c r="M14" s="26"/>
      <c r="N14" s="26"/>
      <c r="O14" s="26"/>
      <c r="P14" s="26"/>
      <c r="Q14" s="26"/>
      <c r="R14" s="25"/>
      <c r="S14" s="25"/>
      <c r="T14" s="25"/>
      <c r="U14" s="270"/>
      <c r="V14" s="270"/>
      <c r="W14" s="270"/>
      <c r="X14" s="271"/>
      <c r="Y14" s="271"/>
      <c r="Z14" s="272"/>
      <c r="AA14" s="273"/>
    </row>
    <row r="15" spans="1:35" ht="12" customHeight="1">
      <c r="A15" s="127"/>
      <c r="B15" s="65"/>
      <c r="C15" s="103"/>
      <c r="D15" s="100"/>
      <c r="E15" s="24"/>
      <c r="F15" s="24"/>
      <c r="G15" s="24"/>
      <c r="H15" s="24"/>
      <c r="I15" s="24"/>
      <c r="J15" s="24"/>
      <c r="K15" s="24"/>
      <c r="L15" s="24"/>
      <c r="M15" s="26"/>
      <c r="N15" s="26"/>
      <c r="O15" s="26"/>
      <c r="P15" s="26"/>
      <c r="Q15" s="263"/>
      <c r="R15" s="370"/>
      <c r="S15" s="25"/>
      <c r="T15" s="25"/>
      <c r="U15" s="270"/>
      <c r="V15" s="270"/>
      <c r="W15" s="270"/>
      <c r="X15" s="271"/>
      <c r="Y15" s="271"/>
      <c r="Z15" s="272"/>
      <c r="AA15" s="273"/>
    </row>
    <row r="16" spans="1:35" ht="18" customHeight="1">
      <c r="A16" s="838" t="s">
        <v>576</v>
      </c>
      <c r="B16" s="839"/>
      <c r="C16" s="628">
        <v>45</v>
      </c>
      <c r="D16" s="832"/>
      <c r="E16" s="35">
        <v>0</v>
      </c>
      <c r="F16" s="35">
        <v>0</v>
      </c>
      <c r="G16" s="35">
        <v>0</v>
      </c>
      <c r="H16" s="35">
        <v>3</v>
      </c>
      <c r="I16" s="35">
        <v>2</v>
      </c>
      <c r="J16" s="35">
        <v>0</v>
      </c>
      <c r="K16" s="35">
        <v>12</v>
      </c>
      <c r="L16" s="35">
        <v>1</v>
      </c>
      <c r="M16" s="35">
        <v>10</v>
      </c>
      <c r="N16" s="35">
        <v>9</v>
      </c>
      <c r="O16" s="35">
        <v>0</v>
      </c>
      <c r="P16" s="35">
        <v>3</v>
      </c>
      <c r="Q16" s="35">
        <v>5</v>
      </c>
      <c r="R16" s="450"/>
      <c r="S16" s="451"/>
      <c r="T16" s="451"/>
      <c r="U16" s="451"/>
      <c r="V16" s="451"/>
      <c r="W16" s="451"/>
      <c r="X16" s="451"/>
      <c r="Y16" s="451"/>
      <c r="Z16" s="451"/>
      <c r="AA16" s="452"/>
    </row>
    <row r="17" spans="1:35" ht="15.95" customHeight="1">
      <c r="A17" s="833" t="s">
        <v>578</v>
      </c>
      <c r="B17" s="837"/>
      <c r="C17" s="835">
        <v>112</v>
      </c>
      <c r="D17" s="483"/>
      <c r="E17" s="211">
        <v>0</v>
      </c>
      <c r="F17" s="211">
        <v>2</v>
      </c>
      <c r="G17" s="211">
        <v>1</v>
      </c>
      <c r="H17" s="211">
        <v>39</v>
      </c>
      <c r="I17" s="211">
        <v>0</v>
      </c>
      <c r="J17" s="211">
        <v>1</v>
      </c>
      <c r="K17" s="211">
        <v>23</v>
      </c>
      <c r="L17" s="211">
        <v>3</v>
      </c>
      <c r="M17" s="211">
        <v>20</v>
      </c>
      <c r="N17" s="26">
        <v>14</v>
      </c>
      <c r="O17" s="211">
        <v>1</v>
      </c>
      <c r="P17" s="26">
        <v>5</v>
      </c>
      <c r="Q17" s="211">
        <v>3</v>
      </c>
      <c r="R17" s="446"/>
      <c r="S17" s="447"/>
      <c r="T17" s="447"/>
      <c r="U17" s="447"/>
      <c r="V17" s="447"/>
      <c r="W17" s="447"/>
      <c r="X17" s="447"/>
      <c r="Y17" s="447"/>
      <c r="Z17" s="447"/>
      <c r="AA17" s="448"/>
    </row>
    <row r="18" spans="1:35" ht="15.95" customHeight="1">
      <c r="A18" s="836" t="s">
        <v>379</v>
      </c>
      <c r="B18" s="834"/>
      <c r="C18" s="835">
        <v>316</v>
      </c>
      <c r="D18" s="483"/>
      <c r="E18" s="211">
        <v>29</v>
      </c>
      <c r="F18" s="211">
        <v>9</v>
      </c>
      <c r="G18" s="211">
        <v>7</v>
      </c>
      <c r="H18" s="211">
        <v>0</v>
      </c>
      <c r="I18" s="211">
        <v>29</v>
      </c>
      <c r="J18" s="211">
        <v>0</v>
      </c>
      <c r="K18" s="211">
        <v>19</v>
      </c>
      <c r="L18" s="211">
        <v>1</v>
      </c>
      <c r="M18" s="211">
        <v>14</v>
      </c>
      <c r="N18" s="26">
        <v>13</v>
      </c>
      <c r="O18" s="211">
        <v>2</v>
      </c>
      <c r="P18" s="26">
        <v>38</v>
      </c>
      <c r="Q18" s="211">
        <v>155</v>
      </c>
      <c r="R18" s="446"/>
      <c r="S18" s="447"/>
      <c r="T18" s="447"/>
      <c r="U18" s="447"/>
      <c r="V18" s="447"/>
      <c r="W18" s="447"/>
      <c r="X18" s="447"/>
      <c r="Y18" s="447"/>
      <c r="Z18" s="447"/>
      <c r="AA18" s="448"/>
    </row>
    <row r="19" spans="1:35" ht="15.95" customHeight="1">
      <c r="A19" s="836" t="s">
        <v>380</v>
      </c>
      <c r="B19" s="834"/>
      <c r="C19" s="835">
        <v>84</v>
      </c>
      <c r="D19" s="483"/>
      <c r="E19" s="211">
        <v>7</v>
      </c>
      <c r="F19" s="211">
        <v>1</v>
      </c>
      <c r="G19" s="211">
        <v>5</v>
      </c>
      <c r="H19" s="211">
        <v>3</v>
      </c>
      <c r="I19" s="211">
        <v>1</v>
      </c>
      <c r="J19" s="211">
        <v>0</v>
      </c>
      <c r="K19" s="211">
        <v>7</v>
      </c>
      <c r="L19" s="211">
        <v>0</v>
      </c>
      <c r="M19" s="211">
        <v>36</v>
      </c>
      <c r="N19" s="26">
        <v>16</v>
      </c>
      <c r="O19" s="211">
        <v>0</v>
      </c>
      <c r="P19" s="26">
        <v>1</v>
      </c>
      <c r="Q19" s="211">
        <v>8</v>
      </c>
      <c r="R19" s="446"/>
      <c r="S19" s="447"/>
      <c r="T19" s="447"/>
      <c r="U19" s="447"/>
      <c r="V19" s="447"/>
      <c r="W19" s="447"/>
      <c r="X19" s="447"/>
      <c r="Y19" s="447"/>
      <c r="Z19" s="447"/>
      <c r="AA19" s="448"/>
    </row>
    <row r="20" spans="1:35" ht="15.95" customHeight="1">
      <c r="A20" s="836" t="s">
        <v>381</v>
      </c>
      <c r="B20" s="834"/>
      <c r="C20" s="835">
        <v>46</v>
      </c>
      <c r="D20" s="483"/>
      <c r="E20" s="211">
        <v>0</v>
      </c>
      <c r="F20" s="211">
        <v>0</v>
      </c>
      <c r="G20" s="211">
        <v>0</v>
      </c>
      <c r="H20" s="211">
        <v>4</v>
      </c>
      <c r="I20" s="211">
        <v>4</v>
      </c>
      <c r="J20" s="211">
        <v>1</v>
      </c>
      <c r="K20" s="211">
        <v>16</v>
      </c>
      <c r="L20" s="211">
        <v>0</v>
      </c>
      <c r="M20" s="211">
        <v>6</v>
      </c>
      <c r="N20" s="26">
        <v>4</v>
      </c>
      <c r="O20" s="211">
        <v>1</v>
      </c>
      <c r="P20" s="26">
        <v>1</v>
      </c>
      <c r="Q20" s="211">
        <v>9</v>
      </c>
      <c r="R20" s="446"/>
      <c r="S20" s="447"/>
      <c r="T20" s="447"/>
      <c r="U20" s="447"/>
      <c r="V20" s="447"/>
      <c r="W20" s="447"/>
      <c r="X20" s="447"/>
      <c r="Y20" s="447"/>
      <c r="Z20" s="447"/>
      <c r="AA20" s="448"/>
    </row>
    <row r="21" spans="1:35" ht="15.95" customHeight="1">
      <c r="A21" s="836" t="s">
        <v>382</v>
      </c>
      <c r="B21" s="834"/>
      <c r="C21" s="835">
        <v>110</v>
      </c>
      <c r="D21" s="483"/>
      <c r="E21" s="211">
        <v>13</v>
      </c>
      <c r="F21" s="211">
        <v>5</v>
      </c>
      <c r="G21" s="211">
        <v>6</v>
      </c>
      <c r="H21" s="211">
        <v>2</v>
      </c>
      <c r="I21" s="211">
        <v>4</v>
      </c>
      <c r="J21" s="211">
        <v>0</v>
      </c>
      <c r="K21" s="211">
        <v>18</v>
      </c>
      <c r="L21" s="211">
        <v>1</v>
      </c>
      <c r="M21" s="211">
        <v>13</v>
      </c>
      <c r="N21" s="26">
        <v>17</v>
      </c>
      <c r="O21" s="211">
        <v>2</v>
      </c>
      <c r="P21" s="26">
        <v>13</v>
      </c>
      <c r="Q21" s="211">
        <v>16</v>
      </c>
      <c r="R21" s="446"/>
      <c r="S21" s="447"/>
      <c r="T21" s="447"/>
      <c r="U21" s="447"/>
      <c r="V21" s="447"/>
      <c r="W21" s="447"/>
      <c r="X21" s="447"/>
      <c r="Y21" s="447"/>
      <c r="Z21" s="447"/>
      <c r="AA21" s="448"/>
    </row>
    <row r="22" spans="1:35" ht="15.95" customHeight="1">
      <c r="A22" s="836" t="s">
        <v>383</v>
      </c>
      <c r="B22" s="834"/>
      <c r="C22" s="835">
        <v>103</v>
      </c>
      <c r="D22" s="483"/>
      <c r="E22" s="211">
        <v>3</v>
      </c>
      <c r="F22" s="211">
        <v>1</v>
      </c>
      <c r="G22" s="211">
        <v>1</v>
      </c>
      <c r="H22" s="211">
        <v>4</v>
      </c>
      <c r="I22" s="211">
        <v>9</v>
      </c>
      <c r="J22" s="211">
        <v>0</v>
      </c>
      <c r="K22" s="211">
        <v>49</v>
      </c>
      <c r="L22" s="211">
        <v>3</v>
      </c>
      <c r="M22" s="211">
        <v>25</v>
      </c>
      <c r="N22" s="26">
        <v>1</v>
      </c>
      <c r="O22" s="211">
        <v>3</v>
      </c>
      <c r="P22" s="26">
        <v>0</v>
      </c>
      <c r="Q22" s="211">
        <v>4</v>
      </c>
      <c r="R22" s="446"/>
      <c r="S22" s="447"/>
      <c r="T22" s="447"/>
      <c r="U22" s="447"/>
      <c r="V22" s="447"/>
      <c r="W22" s="447"/>
      <c r="X22" s="447"/>
      <c r="Y22" s="447"/>
      <c r="Z22" s="447"/>
      <c r="AA22" s="448"/>
    </row>
    <row r="23" spans="1:35" ht="15.95" customHeight="1">
      <c r="A23" s="836" t="s">
        <v>384</v>
      </c>
      <c r="B23" s="834"/>
      <c r="C23" s="835">
        <v>142</v>
      </c>
      <c r="D23" s="483"/>
      <c r="E23" s="211">
        <v>10</v>
      </c>
      <c r="F23" s="211">
        <v>4</v>
      </c>
      <c r="G23" s="211">
        <v>2</v>
      </c>
      <c r="H23" s="211">
        <v>4</v>
      </c>
      <c r="I23" s="211">
        <v>6</v>
      </c>
      <c r="J23" s="211">
        <v>1</v>
      </c>
      <c r="K23" s="211">
        <v>23</v>
      </c>
      <c r="L23" s="211">
        <v>0</v>
      </c>
      <c r="M23" s="211">
        <v>25</v>
      </c>
      <c r="N23" s="26">
        <v>2</v>
      </c>
      <c r="O23" s="211">
        <v>1</v>
      </c>
      <c r="P23" s="26">
        <v>4</v>
      </c>
      <c r="Q23" s="211">
        <v>60</v>
      </c>
      <c r="R23" s="446"/>
      <c r="S23" s="447"/>
      <c r="T23" s="447"/>
      <c r="U23" s="447"/>
      <c r="V23" s="447"/>
      <c r="W23" s="447"/>
      <c r="X23" s="447"/>
      <c r="Y23" s="447"/>
      <c r="Z23" s="447"/>
      <c r="AA23" s="448"/>
    </row>
    <row r="24" spans="1:35" ht="15.95" customHeight="1">
      <c r="A24" s="833" t="s">
        <v>579</v>
      </c>
      <c r="B24" s="834"/>
      <c r="C24" s="835">
        <v>320</v>
      </c>
      <c r="D24" s="483"/>
      <c r="E24" s="211">
        <v>14</v>
      </c>
      <c r="F24" s="211">
        <v>0</v>
      </c>
      <c r="G24" s="211">
        <v>15</v>
      </c>
      <c r="H24" s="211">
        <v>0</v>
      </c>
      <c r="I24" s="211">
        <v>1</v>
      </c>
      <c r="J24" s="211">
        <v>5</v>
      </c>
      <c r="K24" s="211">
        <v>3</v>
      </c>
      <c r="L24" s="211">
        <v>7</v>
      </c>
      <c r="M24" s="211">
        <v>124</v>
      </c>
      <c r="N24" s="26">
        <v>29</v>
      </c>
      <c r="O24" s="211">
        <v>6</v>
      </c>
      <c r="P24" s="26">
        <v>51</v>
      </c>
      <c r="Q24" s="211">
        <v>65</v>
      </c>
      <c r="R24" s="446"/>
      <c r="S24" s="447"/>
      <c r="T24" s="447"/>
      <c r="U24" s="447"/>
      <c r="V24" s="447"/>
      <c r="W24" s="447"/>
      <c r="X24" s="447"/>
      <c r="Y24" s="447"/>
      <c r="Z24" s="447"/>
      <c r="AA24" s="448"/>
    </row>
    <row r="25" spans="1:35" ht="15.95" customHeight="1">
      <c r="A25" s="833" t="s">
        <v>580</v>
      </c>
      <c r="B25" s="834"/>
      <c r="C25" s="835">
        <v>228</v>
      </c>
      <c r="D25" s="483"/>
      <c r="E25" s="211">
        <v>6</v>
      </c>
      <c r="F25" s="211">
        <v>6</v>
      </c>
      <c r="G25" s="211">
        <v>12</v>
      </c>
      <c r="H25" s="211">
        <v>10</v>
      </c>
      <c r="I25" s="211">
        <v>1</v>
      </c>
      <c r="J25" s="211">
        <v>0</v>
      </c>
      <c r="K25" s="211">
        <v>0</v>
      </c>
      <c r="L25" s="211">
        <v>31</v>
      </c>
      <c r="M25" s="211">
        <v>57</v>
      </c>
      <c r="N25" s="26">
        <v>53</v>
      </c>
      <c r="O25" s="211">
        <v>4</v>
      </c>
      <c r="P25" s="26">
        <v>14</v>
      </c>
      <c r="Q25" s="211">
        <v>34</v>
      </c>
      <c r="R25" s="446"/>
      <c r="S25" s="447"/>
      <c r="T25" s="447"/>
      <c r="U25" s="447"/>
      <c r="V25" s="447"/>
      <c r="W25" s="447"/>
      <c r="X25" s="447"/>
      <c r="Y25" s="447"/>
      <c r="Z25" s="447"/>
      <c r="AA25" s="448"/>
    </row>
    <row r="26" spans="1:35" ht="15.95" customHeight="1" thickBot="1">
      <c r="A26" s="843" t="s">
        <v>387</v>
      </c>
      <c r="B26" s="844"/>
      <c r="C26" s="845">
        <v>45</v>
      </c>
      <c r="D26" s="499"/>
      <c r="E26" s="261">
        <v>5</v>
      </c>
      <c r="F26" s="261">
        <v>5</v>
      </c>
      <c r="G26" s="261">
        <v>0</v>
      </c>
      <c r="H26" s="261">
        <v>5</v>
      </c>
      <c r="I26" s="261">
        <v>0</v>
      </c>
      <c r="J26" s="261">
        <v>0</v>
      </c>
      <c r="K26" s="261">
        <v>8</v>
      </c>
      <c r="L26" s="261">
        <v>0</v>
      </c>
      <c r="M26" s="261">
        <v>14</v>
      </c>
      <c r="N26" s="262">
        <v>1</v>
      </c>
      <c r="O26" s="261">
        <v>3</v>
      </c>
      <c r="P26" s="262">
        <v>3</v>
      </c>
      <c r="Q26" s="261">
        <v>1</v>
      </c>
      <c r="R26" s="446"/>
      <c r="S26" s="447"/>
      <c r="T26" s="447"/>
      <c r="U26" s="447"/>
      <c r="V26" s="447"/>
      <c r="W26" s="447"/>
      <c r="X26" s="447"/>
      <c r="Y26" s="447"/>
      <c r="Z26" s="447"/>
      <c r="AA26" s="447"/>
    </row>
    <row r="27" spans="1:35" ht="14.25" customHeight="1">
      <c r="A27" s="840" t="s">
        <v>512</v>
      </c>
      <c r="B27" s="841"/>
      <c r="C27" s="841"/>
      <c r="D27" s="841"/>
      <c r="E27" s="841"/>
      <c r="F27" s="841"/>
      <c r="G27" s="841"/>
      <c r="H27" s="841"/>
      <c r="I27" s="841"/>
      <c r="J27" s="841"/>
      <c r="K27" s="841"/>
      <c r="L27" s="841"/>
      <c r="M27" s="371" t="s">
        <v>559</v>
      </c>
      <c r="N27" s="2"/>
      <c r="O27" s="2"/>
      <c r="P27" s="15"/>
      <c r="Q27" s="15"/>
      <c r="R27" s="14"/>
      <c r="S27" s="14"/>
      <c r="T27" s="14"/>
      <c r="U27" s="14"/>
      <c r="V27" s="14"/>
      <c r="W27" s="14"/>
      <c r="X27" s="14"/>
      <c r="Y27" s="14"/>
      <c r="Z27" s="14"/>
      <c r="AA27" s="14"/>
      <c r="AB27" s="15"/>
      <c r="AC27" s="15"/>
      <c r="AD27" s="2"/>
      <c r="AE27" s="2"/>
      <c r="AF27" s="2"/>
      <c r="AG27" s="2"/>
      <c r="AH27" s="2"/>
      <c r="AI27" s="2"/>
    </row>
    <row r="28" spans="1:35" ht="14.25" customHeight="1">
      <c r="A28" s="840" t="s">
        <v>513</v>
      </c>
      <c r="B28" s="841"/>
      <c r="C28" s="841"/>
      <c r="D28" s="841"/>
      <c r="E28" s="841"/>
      <c r="F28" s="841"/>
      <c r="G28" s="841"/>
      <c r="H28" s="841"/>
      <c r="I28" s="841"/>
      <c r="J28" s="841"/>
      <c r="K28" s="841"/>
      <c r="L28" s="841"/>
      <c r="M28" s="14" t="s">
        <v>631</v>
      </c>
      <c r="N28" s="14"/>
      <c r="O28" s="14"/>
      <c r="P28" s="14"/>
      <c r="Q28" s="14"/>
      <c r="R28" s="14"/>
      <c r="S28" s="15"/>
      <c r="T28" s="14"/>
      <c r="U28" s="14"/>
      <c r="V28" s="14"/>
      <c r="W28" s="14"/>
      <c r="X28" s="14"/>
      <c r="Y28" s="14"/>
      <c r="Z28" s="14"/>
      <c r="AA28" s="14"/>
      <c r="AB28" s="15"/>
      <c r="AC28" s="15"/>
      <c r="AD28" s="2"/>
      <c r="AE28" s="2"/>
      <c r="AF28" s="2"/>
      <c r="AG28" s="2"/>
      <c r="AH28" s="2"/>
      <c r="AI28" s="2"/>
    </row>
    <row r="29" spans="1:35" ht="14.25" customHeight="1">
      <c r="A29" s="369" t="s">
        <v>388</v>
      </c>
      <c r="B29" s="369"/>
      <c r="C29" s="369"/>
      <c r="D29" s="369"/>
      <c r="E29" s="369"/>
      <c r="F29" s="369"/>
      <c r="G29" s="369"/>
      <c r="H29" s="369"/>
      <c r="I29" s="369"/>
      <c r="J29" s="369"/>
      <c r="K29" s="369"/>
      <c r="L29" s="369"/>
      <c r="M29" s="2"/>
      <c r="N29" s="2"/>
      <c r="O29" s="2"/>
      <c r="P29" s="2"/>
      <c r="Q29" s="2"/>
      <c r="R29" s="15"/>
      <c r="S29" s="15"/>
      <c r="T29" s="15"/>
      <c r="U29" s="15"/>
      <c r="V29" s="15"/>
      <c r="W29" s="15"/>
      <c r="X29" s="15"/>
      <c r="Y29" s="15"/>
      <c r="Z29" s="15"/>
      <c r="AA29" s="15"/>
      <c r="AB29" s="15"/>
      <c r="AC29" s="15"/>
      <c r="AD29" s="2"/>
      <c r="AE29" s="2"/>
      <c r="AF29" s="2"/>
      <c r="AG29" s="2"/>
      <c r="AH29" s="2"/>
      <c r="AI29" s="2"/>
    </row>
    <row r="30" spans="1:35" ht="14.25" customHeight="1">
      <c r="A30" s="2"/>
      <c r="B30" s="2"/>
      <c r="C30" s="2"/>
      <c r="D30" s="2"/>
      <c r="E30" s="2"/>
      <c r="F30" s="2"/>
      <c r="G30" s="2"/>
      <c r="H30" s="2"/>
      <c r="I30" s="2"/>
      <c r="J30" s="2"/>
      <c r="K30" s="2"/>
      <c r="L30" s="2"/>
      <c r="M30" s="2"/>
      <c r="N30" s="2"/>
      <c r="O30" s="2"/>
      <c r="P30" s="2"/>
      <c r="Q30" s="2"/>
      <c r="R30" s="162"/>
      <c r="S30" s="162"/>
      <c r="T30" s="162"/>
      <c r="U30" s="162"/>
      <c r="V30" s="162"/>
      <c r="W30" s="162"/>
      <c r="X30" s="162"/>
      <c r="Y30" s="162"/>
      <c r="Z30" s="162"/>
      <c r="AA30" s="162"/>
      <c r="AB30" s="162"/>
      <c r="AC30" s="162"/>
      <c r="AD30" s="2"/>
      <c r="AE30" s="2"/>
      <c r="AF30" s="2"/>
      <c r="AG30" s="2"/>
      <c r="AH30" s="2"/>
      <c r="AI30" s="2"/>
    </row>
    <row r="31" spans="1:35" ht="14.25" customHeight="1">
      <c r="A31" s="842" t="s">
        <v>570</v>
      </c>
      <c r="B31" s="842"/>
      <c r="C31" s="842"/>
      <c r="D31" s="842"/>
      <c r="E31" s="842"/>
      <c r="F31" s="842"/>
      <c r="G31" s="842"/>
      <c r="H31" s="842"/>
      <c r="I31" s="842"/>
      <c r="J31" s="842"/>
      <c r="K31" s="842"/>
      <c r="L31" s="842"/>
      <c r="M31" s="2"/>
      <c r="N31" s="2"/>
      <c r="O31" s="2"/>
      <c r="P31" s="2"/>
      <c r="Q31" s="2"/>
      <c r="R31" s="162"/>
      <c r="S31" s="162"/>
      <c r="T31" s="162"/>
      <c r="U31" s="162"/>
      <c r="V31" s="162"/>
      <c r="W31" s="162"/>
      <c r="X31" s="162"/>
      <c r="Y31" s="162"/>
      <c r="Z31" s="162"/>
      <c r="AA31" s="162"/>
      <c r="AB31" s="162"/>
      <c r="AC31" s="162"/>
      <c r="AD31" s="2"/>
      <c r="AE31" s="2"/>
      <c r="AF31" s="2"/>
      <c r="AG31" s="2"/>
      <c r="AH31" s="2"/>
      <c r="AI31" s="2"/>
    </row>
    <row r="32" spans="1:35" ht="15" customHeight="1" thickBot="1">
      <c r="A32" s="63" t="s">
        <v>389</v>
      </c>
      <c r="B32" s="2"/>
      <c r="C32" s="2"/>
      <c r="D32" s="2"/>
      <c r="E32" s="2"/>
      <c r="F32" s="2"/>
      <c r="G32" s="2"/>
      <c r="H32" s="2"/>
      <c r="I32" s="2"/>
      <c r="J32" s="2"/>
      <c r="K32" s="2"/>
      <c r="L32" s="2"/>
      <c r="M32" s="2"/>
      <c r="N32" s="2"/>
      <c r="O32" s="2"/>
      <c r="P32" s="2"/>
      <c r="Q32" s="2"/>
      <c r="R32" s="2"/>
      <c r="S32" s="2"/>
      <c r="T32" s="783" t="s">
        <v>505</v>
      </c>
      <c r="U32" s="783"/>
      <c r="V32" s="783"/>
      <c r="W32" s="783"/>
      <c r="X32" s="783"/>
      <c r="Y32" s="126"/>
      <c r="Z32" s="126"/>
      <c r="AA32" s="126"/>
      <c r="AB32" s="2"/>
      <c r="AC32" s="64"/>
      <c r="AD32" s="2"/>
      <c r="AE32" s="2"/>
      <c r="AF32" s="2"/>
      <c r="AG32" s="2"/>
      <c r="AH32" s="2"/>
      <c r="AI32" s="2"/>
    </row>
    <row r="33" spans="1:35" ht="24.95" customHeight="1" thickBot="1">
      <c r="A33" s="847"/>
      <c r="B33" s="848"/>
      <c r="C33" s="470" t="s">
        <v>161</v>
      </c>
      <c r="D33" s="470"/>
      <c r="E33" s="470" t="s">
        <v>390</v>
      </c>
      <c r="F33" s="470"/>
      <c r="G33" s="470" t="s">
        <v>341</v>
      </c>
      <c r="H33" s="470"/>
      <c r="I33" s="800" t="s">
        <v>508</v>
      </c>
      <c r="J33" s="801"/>
      <c r="K33" s="801"/>
      <c r="L33" s="801"/>
      <c r="M33" s="801"/>
      <c r="N33" s="801"/>
      <c r="O33" s="801"/>
      <c r="P33" s="801"/>
      <c r="Q33" s="801"/>
      <c r="R33" s="801"/>
      <c r="S33" s="801"/>
      <c r="T33" s="801"/>
      <c r="U33" s="801"/>
      <c r="V33" s="802"/>
      <c r="W33" s="801" t="s">
        <v>506</v>
      </c>
      <c r="X33" s="750"/>
      <c r="Y33" s="753" t="s">
        <v>391</v>
      </c>
      <c r="Z33" s="754"/>
      <c r="AA33" s="755"/>
    </row>
    <row r="34" spans="1:35" ht="24.95" customHeight="1">
      <c r="A34" s="460" t="s">
        <v>392</v>
      </c>
      <c r="B34" s="461"/>
      <c r="C34" s="471"/>
      <c r="D34" s="471"/>
      <c r="E34" s="471"/>
      <c r="F34" s="471"/>
      <c r="G34" s="471"/>
      <c r="H34" s="471"/>
      <c r="I34" s="610" t="s">
        <v>275</v>
      </c>
      <c r="J34" s="610"/>
      <c r="K34" s="763" t="s">
        <v>393</v>
      </c>
      <c r="L34" s="763"/>
      <c r="M34" s="610" t="s">
        <v>394</v>
      </c>
      <c r="N34" s="610"/>
      <c r="O34" s="610" t="s">
        <v>395</v>
      </c>
      <c r="P34" s="610"/>
      <c r="Q34" s="610" t="s">
        <v>396</v>
      </c>
      <c r="R34" s="610"/>
      <c r="S34" s="803" t="s">
        <v>397</v>
      </c>
      <c r="T34" s="804"/>
      <c r="U34" s="804"/>
      <c r="V34" s="805"/>
      <c r="W34" s="846"/>
      <c r="X34" s="752"/>
      <c r="Y34" s="525"/>
      <c r="Z34" s="756"/>
      <c r="AA34" s="757"/>
    </row>
    <row r="35" spans="1:35" ht="24.95" customHeight="1">
      <c r="A35" s="849"/>
      <c r="B35" s="850"/>
      <c r="C35" s="260" t="s">
        <v>519</v>
      </c>
      <c r="D35" s="30" t="s">
        <v>310</v>
      </c>
      <c r="E35" s="260" t="s">
        <v>575</v>
      </c>
      <c r="F35" s="30" t="s">
        <v>398</v>
      </c>
      <c r="G35" s="260" t="s">
        <v>575</v>
      </c>
      <c r="H35" s="30" t="s">
        <v>398</v>
      </c>
      <c r="I35" s="260" t="s">
        <v>575</v>
      </c>
      <c r="J35" s="30" t="s">
        <v>398</v>
      </c>
      <c r="K35" s="260" t="s">
        <v>575</v>
      </c>
      <c r="L35" s="30" t="s">
        <v>398</v>
      </c>
      <c r="M35" s="260" t="s">
        <v>575</v>
      </c>
      <c r="N35" s="30" t="s">
        <v>398</v>
      </c>
      <c r="O35" s="260" t="s">
        <v>575</v>
      </c>
      <c r="P35" s="30" t="s">
        <v>398</v>
      </c>
      <c r="Q35" s="260" t="s">
        <v>575</v>
      </c>
      <c r="R35" s="128" t="s">
        <v>398</v>
      </c>
      <c r="S35" s="776" t="s">
        <v>574</v>
      </c>
      <c r="T35" s="777"/>
      <c r="U35" s="778" t="s">
        <v>483</v>
      </c>
      <c r="V35" s="779"/>
      <c r="W35" s="260" t="s">
        <v>575</v>
      </c>
      <c r="X35" s="30" t="s">
        <v>398</v>
      </c>
      <c r="Y35" s="763" t="s">
        <v>574</v>
      </c>
      <c r="Z35" s="665"/>
      <c r="AA35" s="93" t="s">
        <v>398</v>
      </c>
    </row>
    <row r="36" spans="1:35" ht="15.95" customHeight="1">
      <c r="A36" s="507" t="s">
        <v>581</v>
      </c>
      <c r="B36" s="851"/>
      <c r="C36" s="181">
        <v>3243</v>
      </c>
      <c r="D36" s="182">
        <v>2801</v>
      </c>
      <c r="E36" s="182">
        <v>64</v>
      </c>
      <c r="F36" s="27">
        <v>45</v>
      </c>
      <c r="G36" s="182">
        <v>6</v>
      </c>
      <c r="H36" s="27">
        <v>7</v>
      </c>
      <c r="I36" s="182">
        <v>755</v>
      </c>
      <c r="J36" s="27">
        <v>130</v>
      </c>
      <c r="K36" s="182">
        <v>923</v>
      </c>
      <c r="L36" s="27">
        <v>619</v>
      </c>
      <c r="M36" s="182">
        <v>533</v>
      </c>
      <c r="N36" s="27">
        <v>491</v>
      </c>
      <c r="O36" s="182">
        <v>244</v>
      </c>
      <c r="P36" s="27">
        <v>239</v>
      </c>
      <c r="Q36" s="182">
        <v>103</v>
      </c>
      <c r="R36" s="27">
        <v>104</v>
      </c>
      <c r="S36" s="706">
        <v>8</v>
      </c>
      <c r="T36" s="706"/>
      <c r="U36" s="706">
        <v>7</v>
      </c>
      <c r="V36" s="706"/>
      <c r="W36" s="182">
        <v>46</v>
      </c>
      <c r="X36" s="27">
        <v>43</v>
      </c>
      <c r="Y36" s="768">
        <v>561</v>
      </c>
      <c r="Z36" s="768"/>
      <c r="AA36" s="185">
        <v>677</v>
      </c>
    </row>
    <row r="37" spans="1:35" ht="15.95" customHeight="1">
      <c r="A37" s="507" t="s">
        <v>378</v>
      </c>
      <c r="B37" s="851"/>
      <c r="C37" s="159">
        <f t="shared" ref="C37:C47" si="0">SUM(E37,G37,I37,K37,M37,O37,Q37,S37,W37,Y37)</f>
        <v>176</v>
      </c>
      <c r="D37" s="27">
        <f t="shared" ref="D37:D47" si="1">SUM(F37,H37,J37,L37,N37,P37,R37,U37,X37,AA37)</f>
        <v>108</v>
      </c>
      <c r="E37" s="27">
        <v>7</v>
      </c>
      <c r="F37" s="27">
        <v>0</v>
      </c>
      <c r="G37" s="27">
        <v>0</v>
      </c>
      <c r="H37" s="27">
        <v>0</v>
      </c>
      <c r="I37" s="27">
        <v>17</v>
      </c>
      <c r="J37" s="27">
        <v>1</v>
      </c>
      <c r="K37" s="27">
        <v>27</v>
      </c>
      <c r="L37" s="27">
        <v>11</v>
      </c>
      <c r="M37" s="27">
        <v>42</v>
      </c>
      <c r="N37" s="27">
        <v>32</v>
      </c>
      <c r="O37" s="27">
        <v>33</v>
      </c>
      <c r="P37" s="27">
        <v>26</v>
      </c>
      <c r="Q37" s="27">
        <v>35</v>
      </c>
      <c r="R37" s="27">
        <v>30</v>
      </c>
      <c r="S37" s="706">
        <v>9</v>
      </c>
      <c r="T37" s="706"/>
      <c r="U37" s="706">
        <v>3</v>
      </c>
      <c r="V37" s="706"/>
      <c r="W37" s="27">
        <v>2</v>
      </c>
      <c r="X37" s="27">
        <v>2</v>
      </c>
      <c r="Y37" s="706">
        <v>4</v>
      </c>
      <c r="Z37" s="706"/>
      <c r="AA37" s="186">
        <v>3</v>
      </c>
    </row>
    <row r="38" spans="1:35" ht="15.95" customHeight="1">
      <c r="A38" s="460" t="s">
        <v>379</v>
      </c>
      <c r="B38" s="461"/>
      <c r="C38" s="159">
        <f t="shared" si="0"/>
        <v>369</v>
      </c>
      <c r="D38" s="27">
        <f t="shared" si="1"/>
        <v>279</v>
      </c>
      <c r="E38" s="27">
        <v>11</v>
      </c>
      <c r="F38" s="27">
        <v>0</v>
      </c>
      <c r="G38" s="27">
        <v>2</v>
      </c>
      <c r="H38" s="27">
        <v>0</v>
      </c>
      <c r="I38" s="27">
        <v>60</v>
      </c>
      <c r="J38" s="27">
        <v>26</v>
      </c>
      <c r="K38" s="27">
        <v>65</v>
      </c>
      <c r="L38" s="27">
        <v>43</v>
      </c>
      <c r="M38" s="27">
        <v>37</v>
      </c>
      <c r="N38" s="27">
        <v>28</v>
      </c>
      <c r="O38" s="27">
        <v>17</v>
      </c>
      <c r="P38" s="27">
        <v>10</v>
      </c>
      <c r="Q38" s="27">
        <v>6</v>
      </c>
      <c r="R38" s="27">
        <v>8</v>
      </c>
      <c r="S38" s="706">
        <v>0</v>
      </c>
      <c r="T38" s="706"/>
      <c r="U38" s="706">
        <v>0</v>
      </c>
      <c r="V38" s="706"/>
      <c r="W38" s="27">
        <v>10</v>
      </c>
      <c r="X38" s="27">
        <v>9</v>
      </c>
      <c r="Y38" s="706">
        <v>161</v>
      </c>
      <c r="Z38" s="706"/>
      <c r="AA38" s="186">
        <v>155</v>
      </c>
    </row>
    <row r="39" spans="1:35" ht="15.95" customHeight="1">
      <c r="A39" s="460" t="s">
        <v>380</v>
      </c>
      <c r="B39" s="461"/>
      <c r="C39" s="159">
        <f t="shared" si="0"/>
        <v>83</v>
      </c>
      <c r="D39" s="27">
        <f t="shared" si="1"/>
        <v>71</v>
      </c>
      <c r="E39" s="27">
        <v>3</v>
      </c>
      <c r="F39" s="27">
        <v>0</v>
      </c>
      <c r="G39" s="27">
        <v>0</v>
      </c>
      <c r="H39" s="27">
        <v>0</v>
      </c>
      <c r="I39" s="27">
        <v>15</v>
      </c>
      <c r="J39" s="27">
        <v>2</v>
      </c>
      <c r="K39" s="27">
        <v>15</v>
      </c>
      <c r="L39" s="27">
        <v>17</v>
      </c>
      <c r="M39" s="27">
        <v>29</v>
      </c>
      <c r="N39" s="27">
        <v>20</v>
      </c>
      <c r="O39" s="27">
        <v>14</v>
      </c>
      <c r="P39" s="27">
        <v>17</v>
      </c>
      <c r="Q39" s="27">
        <v>4</v>
      </c>
      <c r="R39" s="27">
        <v>6</v>
      </c>
      <c r="S39" s="706">
        <v>0</v>
      </c>
      <c r="T39" s="706"/>
      <c r="U39" s="706">
        <v>0</v>
      </c>
      <c r="V39" s="706"/>
      <c r="W39" s="27">
        <v>0</v>
      </c>
      <c r="X39" s="27">
        <v>1</v>
      </c>
      <c r="Y39" s="706">
        <v>3</v>
      </c>
      <c r="Z39" s="706"/>
      <c r="AA39" s="186">
        <v>8</v>
      </c>
    </row>
    <row r="40" spans="1:35" ht="15.95" customHeight="1">
      <c r="A40" s="460" t="s">
        <v>381</v>
      </c>
      <c r="B40" s="461"/>
      <c r="C40" s="159">
        <f t="shared" si="0"/>
        <v>48</v>
      </c>
      <c r="D40" s="27">
        <f t="shared" si="1"/>
        <v>37</v>
      </c>
      <c r="E40" s="27">
        <v>3</v>
      </c>
      <c r="F40" s="27">
        <v>1</v>
      </c>
      <c r="G40" s="27">
        <v>0</v>
      </c>
      <c r="H40" s="27">
        <v>0</v>
      </c>
      <c r="I40" s="27">
        <v>3</v>
      </c>
      <c r="J40" s="27">
        <v>0</v>
      </c>
      <c r="K40" s="27">
        <v>1</v>
      </c>
      <c r="L40" s="27">
        <v>0</v>
      </c>
      <c r="M40" s="27">
        <v>17</v>
      </c>
      <c r="N40" s="27">
        <v>6</v>
      </c>
      <c r="O40" s="27">
        <v>14</v>
      </c>
      <c r="P40" s="27">
        <v>14</v>
      </c>
      <c r="Q40" s="27">
        <v>5</v>
      </c>
      <c r="R40" s="27">
        <v>7</v>
      </c>
      <c r="S40" s="706">
        <v>0</v>
      </c>
      <c r="T40" s="706"/>
      <c r="U40" s="706">
        <v>0</v>
      </c>
      <c r="V40" s="706"/>
      <c r="W40" s="27">
        <v>0</v>
      </c>
      <c r="X40" s="27">
        <v>0</v>
      </c>
      <c r="Y40" s="706">
        <v>5</v>
      </c>
      <c r="Z40" s="706"/>
      <c r="AA40" s="186">
        <v>9</v>
      </c>
    </row>
    <row r="41" spans="1:35" ht="15.95" customHeight="1">
      <c r="A41" s="460" t="s">
        <v>382</v>
      </c>
      <c r="B41" s="461"/>
      <c r="C41" s="159">
        <f t="shared" si="0"/>
        <v>78</v>
      </c>
      <c r="D41" s="27">
        <f t="shared" si="1"/>
        <v>80</v>
      </c>
      <c r="E41" s="27">
        <v>1</v>
      </c>
      <c r="F41" s="27">
        <v>1</v>
      </c>
      <c r="G41" s="27">
        <v>0</v>
      </c>
      <c r="H41" s="27">
        <v>1</v>
      </c>
      <c r="I41" s="27">
        <v>18</v>
      </c>
      <c r="J41" s="27">
        <v>10</v>
      </c>
      <c r="K41" s="27">
        <v>19</v>
      </c>
      <c r="L41" s="27">
        <v>13</v>
      </c>
      <c r="M41" s="27">
        <v>16</v>
      </c>
      <c r="N41" s="27">
        <v>12</v>
      </c>
      <c r="O41" s="27">
        <v>8</v>
      </c>
      <c r="P41" s="27">
        <v>17</v>
      </c>
      <c r="Q41" s="27">
        <v>3</v>
      </c>
      <c r="R41" s="27">
        <v>5</v>
      </c>
      <c r="S41" s="706">
        <v>0</v>
      </c>
      <c r="T41" s="706"/>
      <c r="U41" s="706">
        <v>0</v>
      </c>
      <c r="V41" s="706"/>
      <c r="W41" s="27">
        <v>7</v>
      </c>
      <c r="X41" s="27">
        <v>5</v>
      </c>
      <c r="Y41" s="706">
        <v>6</v>
      </c>
      <c r="Z41" s="706"/>
      <c r="AA41" s="186">
        <v>16</v>
      </c>
    </row>
    <row r="42" spans="1:35" ht="15.95" customHeight="1">
      <c r="A42" s="460" t="s">
        <v>383</v>
      </c>
      <c r="B42" s="461"/>
      <c r="C42" s="159">
        <f t="shared" si="0"/>
        <v>146</v>
      </c>
      <c r="D42" s="27">
        <f t="shared" si="1"/>
        <v>100</v>
      </c>
      <c r="E42" s="27">
        <v>0</v>
      </c>
      <c r="F42" s="27">
        <v>0</v>
      </c>
      <c r="G42" s="27">
        <v>0</v>
      </c>
      <c r="H42" s="27">
        <v>0</v>
      </c>
      <c r="I42" s="27">
        <v>16</v>
      </c>
      <c r="J42" s="27">
        <v>4</v>
      </c>
      <c r="K42" s="27">
        <v>54</v>
      </c>
      <c r="L42" s="27">
        <v>23</v>
      </c>
      <c r="M42" s="27">
        <v>50</v>
      </c>
      <c r="N42" s="27">
        <v>47</v>
      </c>
      <c r="O42" s="27">
        <v>15</v>
      </c>
      <c r="P42" s="27">
        <v>17</v>
      </c>
      <c r="Q42" s="27">
        <v>5</v>
      </c>
      <c r="R42" s="27">
        <v>3</v>
      </c>
      <c r="S42" s="706">
        <v>0</v>
      </c>
      <c r="T42" s="706"/>
      <c r="U42" s="706">
        <v>0</v>
      </c>
      <c r="V42" s="706"/>
      <c r="W42" s="27">
        <v>0</v>
      </c>
      <c r="X42" s="27">
        <v>1</v>
      </c>
      <c r="Y42" s="706">
        <v>6</v>
      </c>
      <c r="Z42" s="706"/>
      <c r="AA42" s="186">
        <v>5</v>
      </c>
    </row>
    <row r="43" spans="1:35" ht="15.95" customHeight="1">
      <c r="A43" s="458" t="s">
        <v>399</v>
      </c>
      <c r="B43" s="459"/>
      <c r="C43" s="227">
        <f t="shared" si="0"/>
        <v>60</v>
      </c>
      <c r="D43" s="35">
        <f t="shared" si="1"/>
        <v>44</v>
      </c>
      <c r="E43" s="35">
        <v>4</v>
      </c>
      <c r="F43" s="35">
        <v>0</v>
      </c>
      <c r="G43" s="35">
        <v>0</v>
      </c>
      <c r="H43" s="35">
        <v>0</v>
      </c>
      <c r="I43" s="35">
        <v>4</v>
      </c>
      <c r="J43" s="35">
        <v>2</v>
      </c>
      <c r="K43" s="35">
        <v>9</v>
      </c>
      <c r="L43" s="35">
        <v>5</v>
      </c>
      <c r="M43" s="35">
        <v>17</v>
      </c>
      <c r="N43" s="27">
        <v>16</v>
      </c>
      <c r="O43" s="35">
        <v>15</v>
      </c>
      <c r="P43" s="27">
        <v>12</v>
      </c>
      <c r="Q43" s="35">
        <v>9</v>
      </c>
      <c r="R43" s="35">
        <v>4</v>
      </c>
      <c r="S43" s="666">
        <v>0</v>
      </c>
      <c r="T43" s="666"/>
      <c r="U43" s="666">
        <v>0</v>
      </c>
      <c r="V43" s="666"/>
      <c r="W43" s="35">
        <v>0</v>
      </c>
      <c r="X43" s="35">
        <v>0</v>
      </c>
      <c r="Y43" s="666">
        <v>2</v>
      </c>
      <c r="Z43" s="666"/>
      <c r="AA43" s="439">
        <v>5</v>
      </c>
    </row>
    <row r="44" spans="1:35" ht="15.95" customHeight="1">
      <c r="A44" s="460" t="s">
        <v>384</v>
      </c>
      <c r="B44" s="461"/>
      <c r="C44" s="159">
        <f t="shared" si="0"/>
        <v>113</v>
      </c>
      <c r="D44" s="27">
        <f t="shared" si="1"/>
        <v>132</v>
      </c>
      <c r="E44" s="27">
        <v>0</v>
      </c>
      <c r="F44" s="27">
        <v>2</v>
      </c>
      <c r="G44" s="27">
        <v>0</v>
      </c>
      <c r="H44" s="27">
        <v>0</v>
      </c>
      <c r="I44" s="27">
        <v>8</v>
      </c>
      <c r="J44" s="27">
        <v>3</v>
      </c>
      <c r="K44" s="27">
        <v>19</v>
      </c>
      <c r="L44" s="27">
        <v>20</v>
      </c>
      <c r="M44" s="27">
        <v>25</v>
      </c>
      <c r="N44" s="27">
        <v>25</v>
      </c>
      <c r="O44" s="27">
        <v>9</v>
      </c>
      <c r="P44" s="27">
        <v>14</v>
      </c>
      <c r="Q44" s="27">
        <v>8</v>
      </c>
      <c r="R44" s="27">
        <v>5</v>
      </c>
      <c r="S44" s="706">
        <v>0</v>
      </c>
      <c r="T44" s="706"/>
      <c r="U44" s="706">
        <v>0</v>
      </c>
      <c r="V44" s="706"/>
      <c r="W44" s="27">
        <v>5</v>
      </c>
      <c r="X44" s="27">
        <v>4</v>
      </c>
      <c r="Y44" s="706">
        <v>39</v>
      </c>
      <c r="Z44" s="706"/>
      <c r="AA44" s="186">
        <v>59</v>
      </c>
    </row>
    <row r="45" spans="1:35" ht="15.95" customHeight="1">
      <c r="A45" s="460" t="s">
        <v>385</v>
      </c>
      <c r="B45" s="461"/>
      <c r="C45" s="159">
        <f t="shared" si="0"/>
        <v>356</v>
      </c>
      <c r="D45" s="27">
        <f t="shared" si="1"/>
        <v>273</v>
      </c>
      <c r="E45" s="27">
        <v>29</v>
      </c>
      <c r="F45" s="27">
        <v>17</v>
      </c>
      <c r="G45" s="27">
        <v>5</v>
      </c>
      <c r="H45" s="27">
        <v>2</v>
      </c>
      <c r="I45" s="27">
        <v>108</v>
      </c>
      <c r="J45" s="27">
        <v>31</v>
      </c>
      <c r="K45" s="27">
        <v>82</v>
      </c>
      <c r="L45" s="27">
        <v>86</v>
      </c>
      <c r="M45" s="27">
        <v>40</v>
      </c>
      <c r="N45" s="27">
        <v>52</v>
      </c>
      <c r="O45" s="27">
        <v>6</v>
      </c>
      <c r="P45" s="27">
        <v>13</v>
      </c>
      <c r="Q45" s="27">
        <v>9</v>
      </c>
      <c r="R45" s="27">
        <v>7</v>
      </c>
      <c r="S45" s="706">
        <v>1</v>
      </c>
      <c r="T45" s="706"/>
      <c r="U45" s="706">
        <v>0</v>
      </c>
      <c r="V45" s="706"/>
      <c r="W45" s="27">
        <v>1</v>
      </c>
      <c r="X45" s="27">
        <v>0</v>
      </c>
      <c r="Y45" s="706">
        <v>75</v>
      </c>
      <c r="Z45" s="706"/>
      <c r="AA45" s="186">
        <v>65</v>
      </c>
    </row>
    <row r="46" spans="1:35" ht="15.95" customHeight="1">
      <c r="A46" s="460" t="s">
        <v>386</v>
      </c>
      <c r="B46" s="461"/>
      <c r="C46" s="159">
        <f t="shared" si="0"/>
        <v>327</v>
      </c>
      <c r="D46" s="27">
        <f t="shared" si="1"/>
        <v>210</v>
      </c>
      <c r="E46" s="27">
        <v>5</v>
      </c>
      <c r="F46" s="27">
        <v>3</v>
      </c>
      <c r="G46" s="27">
        <v>0</v>
      </c>
      <c r="H46" s="27">
        <v>0</v>
      </c>
      <c r="I46" s="27">
        <v>62</v>
      </c>
      <c r="J46" s="27">
        <v>11</v>
      </c>
      <c r="K46" s="27">
        <v>178</v>
      </c>
      <c r="L46" s="27">
        <v>105</v>
      </c>
      <c r="M46" s="27">
        <v>32</v>
      </c>
      <c r="N46" s="27">
        <v>37</v>
      </c>
      <c r="O46" s="27">
        <v>13</v>
      </c>
      <c r="P46" s="27">
        <v>8</v>
      </c>
      <c r="Q46" s="27">
        <v>5</v>
      </c>
      <c r="R46" s="27">
        <v>4</v>
      </c>
      <c r="S46" s="706">
        <v>0</v>
      </c>
      <c r="T46" s="706"/>
      <c r="U46" s="706">
        <v>2</v>
      </c>
      <c r="V46" s="706"/>
      <c r="W46" s="27">
        <v>8</v>
      </c>
      <c r="X46" s="27">
        <v>6</v>
      </c>
      <c r="Y46" s="706">
        <v>24</v>
      </c>
      <c r="Z46" s="706"/>
      <c r="AA46" s="186">
        <v>34</v>
      </c>
    </row>
    <row r="47" spans="1:35" ht="15.95" customHeight="1" thickBot="1">
      <c r="A47" s="508" t="s">
        <v>387</v>
      </c>
      <c r="B47" s="509"/>
      <c r="C47" s="183">
        <f t="shared" si="0"/>
        <v>83</v>
      </c>
      <c r="D47" s="184">
        <f t="shared" si="1"/>
        <v>39</v>
      </c>
      <c r="E47" s="184">
        <v>8</v>
      </c>
      <c r="F47" s="184">
        <v>2</v>
      </c>
      <c r="G47" s="184">
        <v>0</v>
      </c>
      <c r="H47" s="184">
        <v>0</v>
      </c>
      <c r="I47" s="184">
        <v>19</v>
      </c>
      <c r="J47" s="184">
        <v>1</v>
      </c>
      <c r="K47" s="184">
        <v>14</v>
      </c>
      <c r="L47" s="184">
        <v>7</v>
      </c>
      <c r="M47" s="184">
        <v>23</v>
      </c>
      <c r="N47" s="184">
        <v>10</v>
      </c>
      <c r="O47" s="184">
        <v>7</v>
      </c>
      <c r="P47" s="184">
        <v>9</v>
      </c>
      <c r="Q47" s="184">
        <v>6</v>
      </c>
      <c r="R47" s="184">
        <v>3</v>
      </c>
      <c r="S47" s="759">
        <v>0</v>
      </c>
      <c r="T47" s="759"/>
      <c r="U47" s="759">
        <v>1</v>
      </c>
      <c r="V47" s="759"/>
      <c r="W47" s="184">
        <v>5</v>
      </c>
      <c r="X47" s="184">
        <v>5</v>
      </c>
      <c r="Y47" s="759">
        <v>1</v>
      </c>
      <c r="Z47" s="759"/>
      <c r="AA47" s="187">
        <v>1</v>
      </c>
    </row>
    <row r="48" spans="1:35" ht="14.25" customHeight="1">
      <c r="A48" s="841" t="s">
        <v>400</v>
      </c>
      <c r="B48" s="841"/>
      <c r="C48" s="841"/>
      <c r="D48" s="841"/>
      <c r="E48" s="841"/>
      <c r="F48" s="841"/>
      <c r="G48" s="841"/>
      <c r="H48" s="841"/>
      <c r="I48" s="841"/>
      <c r="J48" s="841"/>
      <c r="K48" s="841"/>
      <c r="L48" s="841"/>
      <c r="M48" s="2"/>
      <c r="N48" s="2"/>
      <c r="O48" s="129"/>
      <c r="P48" s="129"/>
      <c r="Q48" s="758" t="s">
        <v>507</v>
      </c>
      <c r="R48" s="758"/>
      <c r="S48" s="758"/>
      <c r="T48" s="758"/>
      <c r="U48" s="758"/>
      <c r="V48" s="758"/>
      <c r="W48" s="758"/>
      <c r="X48" s="758"/>
      <c r="Y48" s="758"/>
      <c r="Z48" s="758"/>
      <c r="AA48" s="758"/>
      <c r="AB48" s="15"/>
      <c r="AD48" s="2"/>
      <c r="AE48" s="2"/>
      <c r="AF48" s="2"/>
      <c r="AG48" s="2"/>
      <c r="AH48" s="2"/>
      <c r="AI48" s="2"/>
    </row>
    <row r="49" spans="1:35" ht="14.25" customHeight="1">
      <c r="A49" s="842"/>
      <c r="B49" s="852"/>
      <c r="C49" s="852"/>
      <c r="D49" s="852"/>
      <c r="E49" s="852"/>
      <c r="F49" s="852"/>
      <c r="G49" s="852"/>
      <c r="H49" s="852"/>
      <c r="I49" s="852"/>
      <c r="J49" s="852"/>
      <c r="K49" s="852"/>
      <c r="L49" s="852"/>
      <c r="P49" s="14"/>
      <c r="Q49" s="14"/>
      <c r="R49" s="783"/>
      <c r="S49" s="783"/>
      <c r="T49" s="783"/>
      <c r="U49" s="783"/>
      <c r="V49" s="783"/>
      <c r="W49" s="783"/>
      <c r="X49" s="783"/>
      <c r="Y49" s="783"/>
      <c r="Z49" s="783"/>
      <c r="AA49" s="783"/>
      <c r="AB49" s="15"/>
      <c r="AC49" s="15"/>
      <c r="AD49" s="2"/>
      <c r="AE49" s="2"/>
      <c r="AF49" s="2"/>
      <c r="AG49" s="2"/>
      <c r="AH49" s="2"/>
      <c r="AI49" s="2"/>
    </row>
    <row r="50" spans="1:35" ht="14.25" customHeight="1">
      <c r="A50" s="14"/>
      <c r="B50" s="14"/>
      <c r="C50" s="14"/>
      <c r="D50" s="14"/>
      <c r="E50" s="14"/>
      <c r="F50" s="14"/>
      <c r="G50" s="14"/>
      <c r="H50" s="14"/>
      <c r="I50" s="14"/>
      <c r="J50" s="14"/>
      <c r="K50" s="14"/>
      <c r="L50" s="14"/>
      <c r="M50" s="14"/>
      <c r="N50" s="14"/>
      <c r="O50" s="14"/>
      <c r="Q50" s="2"/>
      <c r="R50" s="2"/>
      <c r="S50" s="2"/>
      <c r="T50" s="2"/>
      <c r="U50" s="2"/>
      <c r="V50" s="125"/>
      <c r="W50" s="125"/>
      <c r="X50" s="125"/>
      <c r="Y50" s="125"/>
      <c r="Z50" s="125"/>
      <c r="AA50" s="125"/>
      <c r="AB50" s="2"/>
      <c r="AC50" s="2"/>
      <c r="AD50" s="2"/>
      <c r="AE50" s="2"/>
      <c r="AF50" s="2"/>
      <c r="AG50" s="2"/>
      <c r="AH50" s="2"/>
      <c r="AI50" s="2"/>
    </row>
    <row r="51" spans="1:35" ht="18" customHeight="1">
      <c r="Q51" s="2"/>
      <c r="R51" s="2"/>
      <c r="S51" s="2"/>
      <c r="T51" s="2"/>
      <c r="U51" s="2"/>
      <c r="V51" s="125"/>
      <c r="W51" s="125"/>
      <c r="X51" s="125"/>
      <c r="Y51" s="125"/>
      <c r="Z51" s="125"/>
      <c r="AA51" s="125"/>
      <c r="AB51" s="2"/>
      <c r="AC51" s="2"/>
      <c r="AD51" s="2"/>
      <c r="AE51" s="2"/>
      <c r="AF51" s="2"/>
      <c r="AG51" s="2"/>
      <c r="AH51" s="2"/>
      <c r="AI51" s="2"/>
    </row>
  </sheetData>
  <sheetProtection selectLockedCells="1" selectUnlockedCells="1"/>
  <mergeCells count="131">
    <mergeCell ref="A49:L49"/>
    <mergeCell ref="R49:AA49"/>
    <mergeCell ref="A47:B47"/>
    <mergeCell ref="S47:T47"/>
    <mergeCell ref="U47:V47"/>
    <mergeCell ref="Y47:Z47"/>
    <mergeCell ref="A48:L48"/>
    <mergeCell ref="Q48:AA48"/>
    <mergeCell ref="A44:B44"/>
    <mergeCell ref="S44:T44"/>
    <mergeCell ref="U44:V44"/>
    <mergeCell ref="Y44:Z44"/>
    <mergeCell ref="A43:B43"/>
    <mergeCell ref="S43:T43"/>
    <mergeCell ref="U43:V43"/>
    <mergeCell ref="Y43:Z43"/>
    <mergeCell ref="A46:B46"/>
    <mergeCell ref="S46:T46"/>
    <mergeCell ref="U46:V46"/>
    <mergeCell ref="Y46:Z46"/>
    <mergeCell ref="A45:B45"/>
    <mergeCell ref="S45:T45"/>
    <mergeCell ref="U45:V45"/>
    <mergeCell ref="Y45:Z45"/>
    <mergeCell ref="A40:B40"/>
    <mergeCell ref="S40:T40"/>
    <mergeCell ref="U40:V40"/>
    <mergeCell ref="Y40:Z40"/>
    <mergeCell ref="A39:B39"/>
    <mergeCell ref="S39:T39"/>
    <mergeCell ref="U39:V39"/>
    <mergeCell ref="Y39:Z39"/>
    <mergeCell ref="A42:B42"/>
    <mergeCell ref="S42:T42"/>
    <mergeCell ref="U42:V42"/>
    <mergeCell ref="Y42:Z42"/>
    <mergeCell ref="A41:B41"/>
    <mergeCell ref="S41:T41"/>
    <mergeCell ref="U41:V41"/>
    <mergeCell ref="Y41:Z41"/>
    <mergeCell ref="Y36:Z36"/>
    <mergeCell ref="A35:B35"/>
    <mergeCell ref="S35:T35"/>
    <mergeCell ref="U35:V35"/>
    <mergeCell ref="Y35:Z35"/>
    <mergeCell ref="A36:B36"/>
    <mergeCell ref="S36:T36"/>
    <mergeCell ref="U36:V36"/>
    <mergeCell ref="A38:B38"/>
    <mergeCell ref="S38:T38"/>
    <mergeCell ref="U38:V38"/>
    <mergeCell ref="Y38:Z38"/>
    <mergeCell ref="A37:B37"/>
    <mergeCell ref="S37:T37"/>
    <mergeCell ref="U37:V37"/>
    <mergeCell ref="Y37:Z37"/>
    <mergeCell ref="Y33:AA34"/>
    <mergeCell ref="M34:N34"/>
    <mergeCell ref="O34:P34"/>
    <mergeCell ref="Q34:R34"/>
    <mergeCell ref="A34:B34"/>
    <mergeCell ref="I34:J34"/>
    <mergeCell ref="K34:L34"/>
    <mergeCell ref="A33:B33"/>
    <mergeCell ref="C33:D34"/>
    <mergeCell ref="E33:F34"/>
    <mergeCell ref="G33:H34"/>
    <mergeCell ref="I33:V33"/>
    <mergeCell ref="A27:L27"/>
    <mergeCell ref="A28:L28"/>
    <mergeCell ref="A31:L31"/>
    <mergeCell ref="T32:X32"/>
    <mergeCell ref="A25:B25"/>
    <mergeCell ref="C25:D25"/>
    <mergeCell ref="A26:B26"/>
    <mergeCell ref="C26:D26"/>
    <mergeCell ref="W33:X34"/>
    <mergeCell ref="S34:V34"/>
    <mergeCell ref="C16:D16"/>
    <mergeCell ref="A24:B24"/>
    <mergeCell ref="C24:D24"/>
    <mergeCell ref="A19:B19"/>
    <mergeCell ref="C19:D19"/>
    <mergeCell ref="A20:B20"/>
    <mergeCell ref="A23:B23"/>
    <mergeCell ref="C23:D23"/>
    <mergeCell ref="A22:B22"/>
    <mergeCell ref="A21:B21"/>
    <mergeCell ref="C21:D21"/>
    <mergeCell ref="C22:D22"/>
    <mergeCell ref="C20:D20"/>
    <mergeCell ref="A18:B18"/>
    <mergeCell ref="C18:D18"/>
    <mergeCell ref="A17:B17"/>
    <mergeCell ref="C17:D17"/>
    <mergeCell ref="A16:B16"/>
    <mergeCell ref="A3:B5"/>
    <mergeCell ref="Q4:Q5"/>
    <mergeCell ref="J4:J5"/>
    <mergeCell ref="K4:K5"/>
    <mergeCell ref="M3:Q3"/>
    <mergeCell ref="L4:L5"/>
    <mergeCell ref="N4:N5"/>
    <mergeCell ref="O4:O5"/>
    <mergeCell ref="P4:P5"/>
    <mergeCell ref="I4:I5"/>
    <mergeCell ref="E4:E5"/>
    <mergeCell ref="C3:D5"/>
    <mergeCell ref="M4:M5"/>
    <mergeCell ref="E3:L3"/>
    <mergeCell ref="H4:H5"/>
    <mergeCell ref="F4:F5"/>
    <mergeCell ref="G4:G5"/>
    <mergeCell ref="A6:B6"/>
    <mergeCell ref="C6:D6"/>
    <mergeCell ref="A7:B7"/>
    <mergeCell ref="C7:D7"/>
    <mergeCell ref="C8:D8"/>
    <mergeCell ref="A8:B8"/>
    <mergeCell ref="A9:B9"/>
    <mergeCell ref="C9:D9"/>
    <mergeCell ref="A14:B14"/>
    <mergeCell ref="C14:D14"/>
    <mergeCell ref="A11:B11"/>
    <mergeCell ref="A10:B10"/>
    <mergeCell ref="C10:D10"/>
    <mergeCell ref="C11:D11"/>
    <mergeCell ref="A12:B12"/>
    <mergeCell ref="C12:D12"/>
    <mergeCell ref="A13:B13"/>
    <mergeCell ref="C13:D13"/>
  </mergeCells>
  <phoneticPr fontId="23"/>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alignWithMargins="0">
    <oddHeader>&amp;R農業及び漁業</oddHeader>
    <oddFooter>&amp;C&amp;11&amp;A</oddFooter>
  </headerFooter>
</worksheet>
</file>

<file path=xl/worksheets/sheet15.xml><?xml version="1.0" encoding="utf-8"?>
<worksheet xmlns="http://schemas.openxmlformats.org/spreadsheetml/2006/main" xmlns:r="http://schemas.openxmlformats.org/officeDocument/2006/relationships">
  <dimension ref="A1:R118"/>
  <sheetViews>
    <sheetView view="pageBreakPreview" topLeftCell="A37" zoomScale="115" zoomScaleNormal="100" zoomScaleSheetLayoutView="115" workbookViewId="0">
      <selection activeCell="E136" sqref="E136"/>
    </sheetView>
  </sheetViews>
  <sheetFormatPr defaultRowHeight="12"/>
  <cols>
    <col min="1" max="6" width="16.5703125" customWidth="1"/>
    <col min="8" max="8" width="13.5703125" customWidth="1"/>
    <col min="9" max="9" width="13.28515625" customWidth="1"/>
    <col min="10" max="10" width="11" customWidth="1"/>
    <col min="11" max="11" width="13.140625" customWidth="1"/>
    <col min="12" max="13" width="11" customWidth="1"/>
    <col min="14" max="14" width="11.140625" customWidth="1"/>
    <col min="15" max="15" width="11" customWidth="1"/>
  </cols>
  <sheetData>
    <row r="1" spans="1:11" s="66" customFormat="1" ht="18.75" customHeight="1">
      <c r="A1" s="853" t="s">
        <v>401</v>
      </c>
      <c r="B1" s="853"/>
      <c r="C1" s="853"/>
      <c r="D1" s="853"/>
      <c r="E1" s="853"/>
      <c r="F1" s="853"/>
      <c r="H1" s="67" t="s">
        <v>402</v>
      </c>
      <c r="I1" s="66" t="s">
        <v>297</v>
      </c>
      <c r="J1" s="68" t="s">
        <v>403</v>
      </c>
      <c r="K1" s="66" t="s">
        <v>404</v>
      </c>
    </row>
    <row r="2" spans="1:11">
      <c r="A2" s="1"/>
      <c r="H2" s="372">
        <f>‐78‐!A12</f>
        <v>18</v>
      </c>
      <c r="I2" s="70">
        <f>‐78‐!D12</f>
        <v>19</v>
      </c>
      <c r="J2" s="70">
        <f>‐78‐!G12</f>
        <v>138</v>
      </c>
      <c r="K2" s="71">
        <f>+‐78‐!F11</f>
        <v>0</v>
      </c>
    </row>
    <row r="3" spans="1:11">
      <c r="A3" s="1"/>
      <c r="H3" s="373">
        <f>‐78‐!A13</f>
        <v>19</v>
      </c>
      <c r="I3" s="70">
        <f>‐78‐!D13</f>
        <v>19</v>
      </c>
      <c r="J3" s="70">
        <f>‐78‐!G13</f>
        <v>135</v>
      </c>
      <c r="K3" s="71">
        <f>+‐78‐!F12</f>
        <v>0</v>
      </c>
    </row>
    <row r="4" spans="1:11">
      <c r="A4" s="1"/>
      <c r="H4" s="373">
        <f>‐78‐!A14</f>
        <v>20</v>
      </c>
      <c r="I4" s="70">
        <f>‐78‐!D14</f>
        <v>19</v>
      </c>
      <c r="J4" s="70">
        <f>‐78‐!G14</f>
        <v>124</v>
      </c>
      <c r="K4" s="71">
        <f>+‐78‐!F13</f>
        <v>0</v>
      </c>
    </row>
    <row r="5" spans="1:11">
      <c r="A5" s="1"/>
      <c r="B5" s="66" t="s">
        <v>634</v>
      </c>
      <c r="E5" s="66" t="s">
        <v>633</v>
      </c>
      <c r="H5" s="373">
        <f>‐78‐!A15</f>
        <v>21</v>
      </c>
      <c r="I5" s="70">
        <f>‐78‐!D15</f>
        <v>19</v>
      </c>
      <c r="J5" s="70">
        <f>‐78‐!G15</f>
        <v>123</v>
      </c>
      <c r="K5" s="71">
        <f>+‐78‐!F14</f>
        <v>0</v>
      </c>
    </row>
    <row r="6" spans="1:11">
      <c r="A6" s="1"/>
      <c r="B6" s="66" t="s">
        <v>635</v>
      </c>
      <c r="E6" s="66" t="s">
        <v>632</v>
      </c>
      <c r="H6" s="373">
        <f>‐78‐!A16</f>
        <v>22</v>
      </c>
      <c r="I6" s="70">
        <f>‐78‐!D16</f>
        <v>19</v>
      </c>
      <c r="J6" s="70">
        <f>‐78‐!G16</f>
        <v>122</v>
      </c>
      <c r="K6" s="71">
        <f>+‐78‐!F15</f>
        <v>0</v>
      </c>
    </row>
    <row r="7" spans="1:11">
      <c r="A7" s="1"/>
      <c r="H7" s="373">
        <f>‐78‐!A17</f>
        <v>23</v>
      </c>
      <c r="I7" s="70">
        <f>‐78‐!D17</f>
        <v>58</v>
      </c>
      <c r="J7" s="70">
        <f>‐78‐!G17</f>
        <v>53</v>
      </c>
      <c r="K7" s="71">
        <f>+‐78‐!F16</f>
        <v>0</v>
      </c>
    </row>
    <row r="8" spans="1:11">
      <c r="A8" s="1"/>
    </row>
    <row r="9" spans="1:11">
      <c r="A9" s="1"/>
    </row>
    <row r="10" spans="1:11">
      <c r="A10" s="1"/>
      <c r="H10" s="67" t="s">
        <v>405</v>
      </c>
    </row>
    <row r="11" spans="1:11">
      <c r="A11" s="1"/>
      <c r="H11" s="69"/>
      <c r="I11" s="34" t="s">
        <v>127</v>
      </c>
      <c r="J11" s="34" t="s">
        <v>70</v>
      </c>
      <c r="K11" s="34" t="s">
        <v>406</v>
      </c>
    </row>
    <row r="12" spans="1:11">
      <c r="A12" s="1"/>
      <c r="H12" s="87" t="s">
        <v>652</v>
      </c>
      <c r="I12" s="72">
        <f>‐81‐!C32</f>
        <v>1409</v>
      </c>
      <c r="J12" s="72">
        <f>‐81‐!E32</f>
        <v>695</v>
      </c>
      <c r="K12" s="72">
        <f>‐81‐!G32</f>
        <v>13359</v>
      </c>
    </row>
    <row r="13" spans="1:11">
      <c r="A13" s="1"/>
      <c r="H13" s="87" t="s">
        <v>647</v>
      </c>
      <c r="I13" s="72">
        <f>‐81‐!C33</f>
        <v>1169</v>
      </c>
      <c r="J13" s="72">
        <f>‐81‐!E33</f>
        <v>618</v>
      </c>
      <c r="K13" s="72">
        <f>+‐81‐!G33</f>
        <v>12962</v>
      </c>
    </row>
    <row r="14" spans="1:11">
      <c r="A14" s="1"/>
      <c r="H14" s="87" t="s">
        <v>648</v>
      </c>
      <c r="I14" s="72">
        <f>‐81‐!C34</f>
        <v>957</v>
      </c>
      <c r="J14" s="72">
        <f>‐81‐!E34</f>
        <v>667</v>
      </c>
      <c r="K14" s="72">
        <f>+‐81‐!G34</f>
        <v>13916</v>
      </c>
    </row>
    <row r="15" spans="1:11">
      <c r="A15" s="1"/>
      <c r="H15" s="87" t="s">
        <v>649</v>
      </c>
      <c r="I15" s="72">
        <f>‐81‐!C35</f>
        <v>946</v>
      </c>
      <c r="J15" s="72">
        <f>‐81‐!E35</f>
        <v>625</v>
      </c>
      <c r="K15" s="72">
        <f>+‐81‐!G35</f>
        <v>13650</v>
      </c>
    </row>
    <row r="16" spans="1:11">
      <c r="A16" s="1"/>
      <c r="H16" s="88" t="s">
        <v>650</v>
      </c>
      <c r="I16" s="89">
        <f>‐81‐!C36</f>
        <v>969</v>
      </c>
      <c r="J16" s="89">
        <f>‐81‐!E36</f>
        <v>599</v>
      </c>
      <c r="K16" s="72">
        <f>+‐81‐!G36</f>
        <v>13456</v>
      </c>
    </row>
    <row r="17" spans="1:11">
      <c r="A17" s="1"/>
      <c r="H17" s="88" t="s">
        <v>651</v>
      </c>
      <c r="I17" s="170">
        <f>‐81‐!C37</f>
        <v>825</v>
      </c>
      <c r="J17" s="90">
        <f>‐81‐!E37</f>
        <v>380</v>
      </c>
      <c r="K17" s="72">
        <f>+‐81‐!G37</f>
        <v>8203</v>
      </c>
    </row>
    <row r="18" spans="1:11">
      <c r="A18" s="1"/>
    </row>
    <row r="19" spans="1:11">
      <c r="A19" s="1"/>
    </row>
    <row r="20" spans="1:11">
      <c r="A20" s="1"/>
    </row>
    <row r="21" spans="1:11">
      <c r="A21" s="1"/>
    </row>
    <row r="22" spans="1:11">
      <c r="A22" s="1"/>
    </row>
    <row r="23" spans="1:11">
      <c r="A23" s="1"/>
    </row>
    <row r="24" spans="1:11">
      <c r="A24" s="1"/>
    </row>
    <row r="25" spans="1:11">
      <c r="A25" s="1"/>
    </row>
    <row r="26" spans="1:11">
      <c r="A26" s="1"/>
    </row>
    <row r="27" spans="1:11">
      <c r="A27" s="1"/>
    </row>
    <row r="28" spans="1:11">
      <c r="A28" s="1"/>
    </row>
    <row r="29" spans="1:11">
      <c r="A29" s="1"/>
    </row>
    <row r="30" spans="1:11">
      <c r="A30" s="1"/>
    </row>
    <row r="31" spans="1:11">
      <c r="A31" s="1"/>
    </row>
    <row r="32" spans="1:11">
      <c r="A32" s="1"/>
    </row>
    <row r="33" spans="1:18">
      <c r="A33" s="1"/>
    </row>
    <row r="34" spans="1:18">
      <c r="A34" s="1"/>
    </row>
    <row r="35" spans="1:18">
      <c r="A35" s="1"/>
    </row>
    <row r="36" spans="1:18">
      <c r="A36" s="1"/>
    </row>
    <row r="37" spans="1:18">
      <c r="A37" s="1"/>
      <c r="H37" s="91" t="s">
        <v>415</v>
      </c>
    </row>
    <row r="38" spans="1:18">
      <c r="A38" s="1"/>
      <c r="B38" s="66" t="s">
        <v>645</v>
      </c>
      <c r="E38" s="66" t="s">
        <v>643</v>
      </c>
      <c r="H38" s="73"/>
      <c r="I38" s="30" t="str">
        <f>‐82‐!C3</f>
        <v xml:space="preserve">平成19年 </v>
      </c>
      <c r="J38" s="410">
        <v>20</v>
      </c>
      <c r="K38" s="410">
        <v>21</v>
      </c>
      <c r="L38" s="411">
        <v>22</v>
      </c>
      <c r="M38" s="411">
        <v>23</v>
      </c>
      <c r="N38" s="55"/>
    </row>
    <row r="39" spans="1:18">
      <c r="A39" s="1" t="s">
        <v>641</v>
      </c>
      <c r="B39" s="66" t="s">
        <v>642</v>
      </c>
      <c r="E39" s="66" t="s">
        <v>644</v>
      </c>
      <c r="H39" s="34" t="s">
        <v>127</v>
      </c>
      <c r="I39" s="74">
        <f>‐82‐!C5</f>
        <v>1275</v>
      </c>
      <c r="J39" s="74">
        <f>‐82‐!D5</f>
        <v>1277</v>
      </c>
      <c r="K39" s="74">
        <f>‐82‐!E5</f>
        <v>1324</v>
      </c>
      <c r="L39" s="74">
        <f>‐82‐!F5</f>
        <v>1273</v>
      </c>
      <c r="M39" s="74">
        <f>‐82‐!G5</f>
        <v>917</v>
      </c>
      <c r="N39" s="101"/>
    </row>
    <row r="40" spans="1:18">
      <c r="A40" s="1"/>
      <c r="H40" s="34" t="s">
        <v>31</v>
      </c>
      <c r="I40" s="75">
        <f>‐82‐!C6</f>
        <v>917</v>
      </c>
      <c r="J40" s="75">
        <f>‐82‐!D6</f>
        <v>907</v>
      </c>
      <c r="K40" s="75">
        <f>‐82‐!E6</f>
        <v>920</v>
      </c>
      <c r="L40" s="75">
        <f>‐82‐!F6</f>
        <v>577</v>
      </c>
      <c r="M40" s="75">
        <f>‐82‐!G6</f>
        <v>688</v>
      </c>
      <c r="N40" s="171"/>
    </row>
    <row r="41" spans="1:18">
      <c r="A41" s="1"/>
      <c r="H41" s="34" t="s">
        <v>126</v>
      </c>
      <c r="I41" s="74">
        <f>‐82‐!C4</f>
        <v>267634</v>
      </c>
      <c r="J41" s="74">
        <f>‐82‐!D4</f>
        <v>276108</v>
      </c>
      <c r="K41" s="74">
        <f>‐82‐!E4</f>
        <v>285707</v>
      </c>
      <c r="L41" s="74">
        <f>‐82‐!F4</f>
        <v>274567</v>
      </c>
      <c r="M41" s="74">
        <f>‐82‐!G4</f>
        <v>160949</v>
      </c>
      <c r="N41" s="101"/>
      <c r="O41" s="54"/>
    </row>
    <row r="42" spans="1:18">
      <c r="A42" s="1"/>
      <c r="N42" s="54"/>
    </row>
    <row r="43" spans="1:18">
      <c r="A43" s="1"/>
      <c r="H43" s="91" t="s">
        <v>646</v>
      </c>
      <c r="M43" s="54"/>
      <c r="N43" s="54"/>
      <c r="O43" s="54"/>
      <c r="P43" s="54"/>
      <c r="Q43" s="54"/>
      <c r="R43" s="54"/>
    </row>
    <row r="44" spans="1:18">
      <c r="A44" s="1"/>
      <c r="H44" s="69" t="s">
        <v>149</v>
      </c>
      <c r="I44" s="69" t="s">
        <v>259</v>
      </c>
      <c r="J44" s="69" t="s">
        <v>151</v>
      </c>
      <c r="K44" s="69" t="s">
        <v>407</v>
      </c>
      <c r="L44" s="69" t="s">
        <v>408</v>
      </c>
      <c r="M44" s="54"/>
      <c r="N44" s="54"/>
      <c r="O44" s="54"/>
      <c r="P44" s="54"/>
      <c r="Q44" s="54"/>
      <c r="R44" s="54"/>
    </row>
    <row r="45" spans="1:18">
      <c r="A45" s="1"/>
      <c r="H45" s="76">
        <f>+‐83‐!B14</f>
        <v>0</v>
      </c>
      <c r="I45" s="77">
        <f>+‐83‐!D14</f>
        <v>3</v>
      </c>
      <c r="J45" s="77">
        <f>+‐83‐!F14</f>
        <v>197</v>
      </c>
      <c r="K45" s="77">
        <f>+‐83‐!H14</f>
        <v>11</v>
      </c>
      <c r="L45" s="77">
        <f>+‐83‐!J14</f>
        <v>100</v>
      </c>
      <c r="M45" s="78">
        <f>SUM(H45:L45)</f>
        <v>311</v>
      </c>
      <c r="N45" s="54"/>
      <c r="O45" s="54"/>
      <c r="P45" s="54"/>
      <c r="Q45" s="54"/>
      <c r="R45" s="54"/>
    </row>
    <row r="46" spans="1:18">
      <c r="A46" s="1"/>
      <c r="M46" s="62"/>
      <c r="N46" s="54"/>
      <c r="O46" s="62"/>
      <c r="P46" s="54"/>
      <c r="Q46" s="62"/>
      <c r="R46" s="54"/>
    </row>
    <row r="47" spans="1:18">
      <c r="A47" s="1"/>
      <c r="M47" s="54"/>
      <c r="N47" s="54"/>
      <c r="O47" s="54"/>
      <c r="P47" s="54"/>
      <c r="Q47" s="54"/>
      <c r="R47" s="54"/>
    </row>
    <row r="48" spans="1:18">
      <c r="A48" s="1"/>
      <c r="M48" s="54"/>
      <c r="N48" s="54"/>
      <c r="O48" s="54"/>
      <c r="P48" s="54"/>
      <c r="Q48" s="54"/>
      <c r="R48" s="54"/>
    </row>
    <row r="49" spans="1:18">
      <c r="A49" s="1"/>
      <c r="M49" s="54"/>
      <c r="N49" s="54"/>
      <c r="O49" s="54"/>
      <c r="P49" s="54"/>
      <c r="Q49" s="54"/>
      <c r="R49" s="54"/>
    </row>
    <row r="50" spans="1:18">
      <c r="A50" s="1"/>
    </row>
    <row r="51" spans="1:18">
      <c r="A51" s="1"/>
    </row>
    <row r="52" spans="1:18">
      <c r="A52" s="1"/>
    </row>
    <row r="53" spans="1:18">
      <c r="A53" s="1"/>
    </row>
    <row r="54" spans="1:18">
      <c r="A54" s="1"/>
    </row>
    <row r="55" spans="1:18">
      <c r="A55" s="1"/>
      <c r="H55" s="79"/>
      <c r="I55" s="79"/>
      <c r="J55" s="79"/>
      <c r="K55" s="79"/>
      <c r="L55" s="79"/>
    </row>
    <row r="56" spans="1:18">
      <c r="A56" s="1"/>
    </row>
    <row r="57" spans="1:18">
      <c r="A57" s="1"/>
    </row>
    <row r="58" spans="1:18">
      <c r="A58" s="1"/>
    </row>
    <row r="59" spans="1:18">
      <c r="A59" s="1"/>
    </row>
    <row r="60" spans="1:18">
      <c r="A60" s="1"/>
    </row>
    <row r="61" spans="1:18">
      <c r="A61" s="1"/>
    </row>
    <row r="62" spans="1:18">
      <c r="A62" s="1"/>
    </row>
    <row r="63" spans="1:18">
      <c r="A63" s="1"/>
    </row>
    <row r="64" spans="1:18">
      <c r="A64" s="1"/>
    </row>
    <row r="65" spans="1:11">
      <c r="A65" s="1"/>
    </row>
    <row r="66" spans="1:11">
      <c r="A66" s="1"/>
    </row>
    <row r="67" spans="1:11">
      <c r="A67" s="1"/>
    </row>
    <row r="68" spans="1:11">
      <c r="A68" s="1" t="s">
        <v>503</v>
      </c>
      <c r="E68" s="66" t="s">
        <v>640</v>
      </c>
      <c r="H68" s="91" t="s">
        <v>416</v>
      </c>
    </row>
    <row r="69" spans="1:11">
      <c r="A69" s="1"/>
      <c r="H69" s="80"/>
      <c r="I69" s="80" t="s">
        <v>297</v>
      </c>
      <c r="J69" s="80" t="s">
        <v>298</v>
      </c>
    </row>
    <row r="70" spans="1:11">
      <c r="A70" s="1"/>
      <c r="H70" s="81" t="str">
        <f>‐87‐!A7</f>
        <v>平成18年</v>
      </c>
      <c r="I70" s="82">
        <f>+‐87‐!F7</f>
        <v>55</v>
      </c>
      <c r="J70" s="82">
        <f>+‐87‐!H7</f>
        <v>9</v>
      </c>
    </row>
    <row r="71" spans="1:11">
      <c r="A71" s="1"/>
      <c r="H71" s="409">
        <v>19</v>
      </c>
      <c r="I71" s="82">
        <f>+‐87‐!F8</f>
        <v>54</v>
      </c>
      <c r="J71" s="82">
        <f>+‐87‐!H8</f>
        <v>11</v>
      </c>
    </row>
    <row r="72" spans="1:11">
      <c r="A72" s="1"/>
      <c r="H72" s="409">
        <v>20</v>
      </c>
      <c r="I72" s="82">
        <f>+‐87‐!F9</f>
        <v>59</v>
      </c>
      <c r="J72" s="82">
        <f>+‐87‐!H9</f>
        <v>2</v>
      </c>
    </row>
    <row r="73" spans="1:11">
      <c r="A73" s="1"/>
      <c r="H73" s="409">
        <v>21</v>
      </c>
      <c r="I73" s="82">
        <f>+‐87‐!F10</f>
        <v>61</v>
      </c>
      <c r="J73" s="82">
        <f>+‐87‐!H10</f>
        <v>2</v>
      </c>
    </row>
    <row r="74" spans="1:11">
      <c r="A74" s="1"/>
      <c r="H74" s="409">
        <v>22</v>
      </c>
      <c r="I74" s="82">
        <f>+‐87‐!F11</f>
        <v>61</v>
      </c>
      <c r="J74" s="82">
        <f>+‐87‐!H11</f>
        <v>3</v>
      </c>
    </row>
    <row r="75" spans="1:11">
      <c r="A75" s="1"/>
      <c r="H75" s="409">
        <v>23</v>
      </c>
      <c r="I75" s="82">
        <f>+‐87‐!F12</f>
        <v>53</v>
      </c>
      <c r="J75" s="82">
        <f>+‐87‐!H12</f>
        <v>5</v>
      </c>
    </row>
    <row r="76" spans="1:11">
      <c r="A76" s="1"/>
      <c r="H76" s="91" t="s">
        <v>417</v>
      </c>
    </row>
    <row r="77" spans="1:11">
      <c r="A77" s="1"/>
      <c r="H77" s="73"/>
      <c r="I77" s="30" t="s">
        <v>275</v>
      </c>
      <c r="J77" s="30" t="s">
        <v>409</v>
      </c>
      <c r="K77" s="30" t="s">
        <v>277</v>
      </c>
    </row>
    <row r="78" spans="1:11">
      <c r="A78" s="1"/>
      <c r="H78" s="260" t="str">
        <f>‐87‐!A7</f>
        <v>平成18年</v>
      </c>
      <c r="I78" s="83">
        <f>+‐87‐!K7</f>
        <v>5</v>
      </c>
      <c r="J78" s="83">
        <f>+‐87‐!M7</f>
        <v>24</v>
      </c>
      <c r="K78" s="83">
        <f>+‐87‐!O7</f>
        <v>17</v>
      </c>
    </row>
    <row r="79" spans="1:11">
      <c r="A79" s="1"/>
      <c r="H79" s="409">
        <v>19</v>
      </c>
      <c r="I79" s="83">
        <f>+‐87‐!K8</f>
        <v>6</v>
      </c>
      <c r="J79" s="83">
        <f>+‐87‐!M8</f>
        <v>23</v>
      </c>
      <c r="K79" s="83">
        <f>+‐87‐!O8</f>
        <v>20</v>
      </c>
    </row>
    <row r="80" spans="1:11">
      <c r="A80" s="1"/>
      <c r="H80" s="409">
        <v>20</v>
      </c>
      <c r="I80" s="83">
        <f>+‐87‐!K9</f>
        <v>6</v>
      </c>
      <c r="J80" s="83">
        <f>+‐87‐!M9</f>
        <v>27</v>
      </c>
      <c r="K80" s="83">
        <f>+‐87‐!O9</f>
        <v>17</v>
      </c>
    </row>
    <row r="81" spans="1:15">
      <c r="A81" s="1"/>
      <c r="H81" s="409">
        <v>21</v>
      </c>
      <c r="I81" s="83">
        <f>+‐87‐!K10</f>
        <v>5</v>
      </c>
      <c r="J81" s="83">
        <f>+‐87‐!M10</f>
        <v>31</v>
      </c>
      <c r="K81" s="83">
        <f>+‐87‐!O10</f>
        <v>16</v>
      </c>
      <c r="M81" s="54"/>
      <c r="N81" s="54"/>
      <c r="O81" s="54"/>
    </row>
    <row r="82" spans="1:15">
      <c r="A82" s="1"/>
      <c r="H82" s="409">
        <v>22</v>
      </c>
      <c r="I82" s="83">
        <f>+‐87‐!K11</f>
        <v>5</v>
      </c>
      <c r="J82" s="83">
        <f>+‐87‐!M11</f>
        <v>31</v>
      </c>
      <c r="K82" s="83">
        <f>+‐87‐!O11</f>
        <v>15</v>
      </c>
      <c r="M82" s="54"/>
      <c r="N82" s="54"/>
      <c r="O82" s="54"/>
    </row>
    <row r="83" spans="1:15">
      <c r="A83" s="1"/>
      <c r="H83" s="409">
        <v>23</v>
      </c>
      <c r="I83" s="83">
        <f>+‐87‐!K12</f>
        <v>6</v>
      </c>
      <c r="J83" s="83">
        <f>+‐87‐!M12</f>
        <v>22</v>
      </c>
      <c r="K83" s="83">
        <f>+‐87‐!O12</f>
        <v>15</v>
      </c>
      <c r="L83" s="53"/>
      <c r="M83" s="54"/>
      <c r="N83" s="53"/>
      <c r="O83" s="54"/>
    </row>
    <row r="84" spans="1:15">
      <c r="A84" s="1"/>
      <c r="M84" s="6"/>
      <c r="N84" s="54"/>
      <c r="O84" s="54"/>
    </row>
    <row r="85" spans="1:15">
      <c r="A85" s="1"/>
      <c r="M85" s="6"/>
      <c r="N85" s="54"/>
      <c r="O85" s="54"/>
    </row>
    <row r="86" spans="1:15">
      <c r="A86" s="1"/>
      <c r="M86" s="1"/>
    </row>
    <row r="87" spans="1:15">
      <c r="A87" s="1"/>
      <c r="M87" s="1"/>
    </row>
    <row r="88" spans="1:15">
      <c r="A88" s="1"/>
    </row>
    <row r="89" spans="1:15">
      <c r="A89" s="1"/>
    </row>
    <row r="90" spans="1:15">
      <c r="A90" s="1"/>
    </row>
    <row r="91" spans="1:15">
      <c r="A91" s="1"/>
    </row>
    <row r="92" spans="1:15">
      <c r="A92" s="1"/>
    </row>
    <row r="93" spans="1:15">
      <c r="A93" s="1"/>
    </row>
    <row r="94" spans="1:15">
      <c r="A94" s="1"/>
    </row>
    <row r="95" spans="1:15">
      <c r="A95" s="1"/>
    </row>
    <row r="96" spans="1:15">
      <c r="A96" s="1"/>
    </row>
    <row r="97" spans="1:10">
      <c r="A97" s="1"/>
    </row>
    <row r="98" spans="1:10">
      <c r="A98" s="1"/>
    </row>
    <row r="99" spans="1:10">
      <c r="A99" s="1"/>
    </row>
    <row r="100" spans="1:10">
      <c r="A100" s="1"/>
    </row>
    <row r="101" spans="1:10">
      <c r="A101" s="1"/>
    </row>
    <row r="102" spans="1:10">
      <c r="A102" s="1"/>
    </row>
    <row r="103" spans="1:10">
      <c r="A103" s="1"/>
    </row>
    <row r="104" spans="1:10">
      <c r="A104" s="1"/>
      <c r="B104" s="66" t="s">
        <v>639</v>
      </c>
      <c r="E104" s="66" t="s">
        <v>638</v>
      </c>
      <c r="H104" s="91" t="s">
        <v>418</v>
      </c>
    </row>
    <row r="105" spans="1:10">
      <c r="A105" s="1"/>
      <c r="H105" s="80"/>
      <c r="I105" s="34" t="s">
        <v>410</v>
      </c>
    </row>
    <row r="106" spans="1:10">
      <c r="A106" s="1"/>
      <c r="H106" s="84" t="s">
        <v>411</v>
      </c>
      <c r="I106" s="85">
        <f>+‐88‐!H6</f>
        <v>78830</v>
      </c>
      <c r="J106" s="79">
        <f>I106/I109</f>
        <v>0.23163833507191867</v>
      </c>
    </row>
    <row r="107" spans="1:10">
      <c r="A107" s="1"/>
      <c r="H107" s="84" t="s">
        <v>412</v>
      </c>
      <c r="I107" s="85">
        <f>+‐88‐!H30</f>
        <v>232980</v>
      </c>
      <c r="J107" s="79">
        <f>I107/I109</f>
        <v>0.68460103139738182</v>
      </c>
    </row>
    <row r="108" spans="1:10">
      <c r="A108" s="1"/>
      <c r="H108" s="84" t="s">
        <v>413</v>
      </c>
      <c r="I108" s="85">
        <f>+‐88‐!H46</f>
        <v>28505</v>
      </c>
      <c r="J108" s="79">
        <f>I108/I109</f>
        <v>8.3760633530699499E-2</v>
      </c>
    </row>
    <row r="109" spans="1:10">
      <c r="A109" s="1"/>
      <c r="I109" s="86">
        <f>SUM(I106:I108)</f>
        <v>340315</v>
      </c>
      <c r="J109" s="79"/>
    </row>
    <row r="110" spans="1:10">
      <c r="A110" s="1"/>
      <c r="J110" s="79"/>
    </row>
    <row r="111" spans="1:10">
      <c r="A111" s="1"/>
      <c r="H111" s="91" t="s">
        <v>419</v>
      </c>
      <c r="I111" s="80" t="s">
        <v>414</v>
      </c>
      <c r="J111" s="79"/>
    </row>
    <row r="112" spans="1:10">
      <c r="H112" s="84" t="s">
        <v>411</v>
      </c>
      <c r="I112" s="85">
        <f>+‐88‐!H7</f>
        <v>64577</v>
      </c>
      <c r="J112" s="79">
        <f>I112/I115</f>
        <v>0.19208997534066471</v>
      </c>
    </row>
    <row r="113" spans="8:10">
      <c r="H113" s="84" t="s">
        <v>412</v>
      </c>
      <c r="I113" s="85">
        <f>+‐88‐!H31</f>
        <v>165764</v>
      </c>
      <c r="J113" s="79">
        <f>I113/I115</f>
        <v>0.49307962079950979</v>
      </c>
    </row>
    <row r="114" spans="8:10">
      <c r="H114" s="84" t="s">
        <v>413</v>
      </c>
      <c r="I114" s="85">
        <f>+‐88‐!H47</f>
        <v>105840</v>
      </c>
      <c r="J114" s="79">
        <f>I114/I115</f>
        <v>0.31483040385982553</v>
      </c>
    </row>
    <row r="115" spans="8:10">
      <c r="H115" s="431" t="s">
        <v>653</v>
      </c>
      <c r="I115" s="432">
        <f>SUM(I112:I114)</f>
        <v>336181</v>
      </c>
    </row>
    <row r="116" spans="8:10">
      <c r="I116" s="86"/>
      <c r="J116" s="86"/>
    </row>
    <row r="118" spans="8:10">
      <c r="I118" s="86"/>
    </row>
  </sheetData>
  <sheetProtection selectLockedCells="1" selectUnlockedCells="1"/>
  <mergeCells count="1">
    <mergeCell ref="A1:F1"/>
  </mergeCells>
  <phoneticPr fontId="23"/>
  <pageMargins left="0.59027777777777779" right="0.59027777777777779" top="0.59027777777777779" bottom="0.59027777777777779" header="0.51180555555555551" footer="0.39374999999999999"/>
  <pageSetup paperSize="9" firstPageNumber="12" orientation="portrait" useFirstPageNumber="1" horizontalDpi="300" verticalDpi="300" r:id="rId1"/>
  <headerFooter alignWithMargins="0">
    <oddFooter>&amp;C&amp;11－&amp;P－</oddFooter>
  </headerFooter>
  <drawing r:id="rId2"/>
</worksheet>
</file>

<file path=xl/worksheets/sheet2.xml><?xml version="1.0" encoding="utf-8"?>
<worksheet xmlns="http://schemas.openxmlformats.org/spreadsheetml/2006/main" xmlns:r="http://schemas.openxmlformats.org/officeDocument/2006/relationships">
  <dimension ref="A1:N45"/>
  <sheetViews>
    <sheetView view="pageBreakPreview" topLeftCell="A34" zoomScale="115" zoomScaleNormal="100" zoomScaleSheetLayoutView="115" workbookViewId="0">
      <selection activeCell="A4" sqref="A4:L4"/>
    </sheetView>
  </sheetViews>
  <sheetFormatPr defaultRowHeight="15.6" customHeight="1"/>
  <cols>
    <col min="1" max="1" width="3.7109375" style="2" customWidth="1"/>
    <col min="2" max="2" width="19.140625" style="2" customWidth="1"/>
    <col min="3" max="5" width="9.42578125" style="2" customWidth="1"/>
    <col min="6" max="6" width="5.5703125" style="2" customWidth="1"/>
    <col min="7" max="7" width="4.5703125" style="2" customWidth="1"/>
    <col min="8" max="9" width="9.42578125" style="2" customWidth="1"/>
    <col min="10" max="10" width="5.42578125" style="2" customWidth="1"/>
    <col min="11" max="11" width="5.5703125" style="2" customWidth="1"/>
    <col min="12" max="12" width="9.7109375" style="2" customWidth="1"/>
    <col min="13" max="16384" width="9.140625" style="2"/>
  </cols>
  <sheetData>
    <row r="1" spans="1:12" ht="5.0999999999999996" customHeight="1">
      <c r="A1" s="540"/>
      <c r="B1" s="540"/>
      <c r="C1" s="540"/>
      <c r="D1" s="540"/>
      <c r="E1" s="540"/>
      <c r="F1" s="540"/>
      <c r="G1" s="540"/>
      <c r="H1" s="540"/>
      <c r="I1" s="540"/>
      <c r="J1" s="540"/>
      <c r="K1" s="540"/>
      <c r="L1" s="540"/>
    </row>
    <row r="2" spans="1:12" ht="15" customHeight="1">
      <c r="A2" s="540" t="s">
        <v>14</v>
      </c>
      <c r="B2" s="540"/>
      <c r="C2" s="540"/>
      <c r="D2" s="540"/>
      <c r="E2" s="540"/>
      <c r="F2" s="540"/>
      <c r="G2" s="540"/>
      <c r="H2" s="540"/>
      <c r="I2" s="540"/>
      <c r="J2" s="540"/>
      <c r="K2" s="540"/>
      <c r="L2" s="540"/>
    </row>
    <row r="3" spans="1:12" ht="5.0999999999999996" customHeight="1">
      <c r="A3" s="16"/>
    </row>
    <row r="4" spans="1:12" ht="39.950000000000003" customHeight="1">
      <c r="A4" s="541" t="s">
        <v>584</v>
      </c>
      <c r="B4" s="541"/>
      <c r="C4" s="541"/>
      <c r="D4" s="541"/>
      <c r="E4" s="541"/>
      <c r="F4" s="541"/>
      <c r="G4" s="541"/>
      <c r="H4" s="541"/>
      <c r="I4" s="541"/>
      <c r="J4" s="541"/>
      <c r="K4" s="541"/>
      <c r="L4" s="541"/>
    </row>
    <row r="5" spans="1:12" ht="12" customHeight="1"/>
    <row r="6" spans="1:12" ht="15" customHeight="1" thickBot="1">
      <c r="A6" s="2" t="s">
        <v>15</v>
      </c>
      <c r="L6" s="17" t="s">
        <v>4</v>
      </c>
    </row>
    <row r="7" spans="1:12" ht="22.5" customHeight="1" thickBot="1">
      <c r="A7" s="466" t="s">
        <v>16</v>
      </c>
      <c r="B7" s="467"/>
      <c r="C7" s="542" t="s">
        <v>546</v>
      </c>
      <c r="D7" s="470"/>
      <c r="E7" s="543" t="s">
        <v>547</v>
      </c>
      <c r="F7" s="543"/>
      <c r="G7" s="543"/>
      <c r="H7" s="542" t="s">
        <v>548</v>
      </c>
      <c r="I7" s="470"/>
      <c r="J7" s="544" t="s">
        <v>549</v>
      </c>
      <c r="K7" s="544"/>
      <c r="L7" s="545"/>
    </row>
    <row r="8" spans="1:12" ht="18.75" customHeight="1" thickBot="1">
      <c r="A8" s="468"/>
      <c r="B8" s="469"/>
      <c r="C8" s="529" t="s">
        <v>17</v>
      </c>
      <c r="D8" s="18" t="s">
        <v>18</v>
      </c>
      <c r="E8" s="524" t="s">
        <v>17</v>
      </c>
      <c r="F8" s="524" t="s">
        <v>19</v>
      </c>
      <c r="G8" s="527"/>
      <c r="H8" s="529" t="s">
        <v>17</v>
      </c>
      <c r="I8" s="18" t="s">
        <v>19</v>
      </c>
      <c r="J8" s="524" t="s">
        <v>17</v>
      </c>
      <c r="K8" s="527"/>
      <c r="L8" s="96" t="s">
        <v>18</v>
      </c>
    </row>
    <row r="9" spans="1:12" ht="15.75" customHeight="1">
      <c r="A9" s="468"/>
      <c r="B9" s="469"/>
      <c r="C9" s="530"/>
      <c r="D9" s="19" t="s">
        <v>20</v>
      </c>
      <c r="E9" s="525"/>
      <c r="F9" s="525" t="s">
        <v>20</v>
      </c>
      <c r="G9" s="528"/>
      <c r="H9" s="530"/>
      <c r="I9" s="19" t="s">
        <v>20</v>
      </c>
      <c r="J9" s="525"/>
      <c r="K9" s="528"/>
      <c r="L9" s="97" t="s">
        <v>20</v>
      </c>
    </row>
    <row r="10" spans="1:12" s="16" customFormat="1" ht="20.100000000000001" customHeight="1">
      <c r="A10" s="531" t="s">
        <v>21</v>
      </c>
      <c r="B10" s="511"/>
      <c r="C10" s="251">
        <f>SUM(C11:C14)</f>
        <v>143</v>
      </c>
      <c r="D10" s="252">
        <f>SUM(D11:D14)</f>
        <v>1</v>
      </c>
      <c r="E10" s="253">
        <f>SUM(E11:E14)</f>
        <v>142</v>
      </c>
      <c r="F10" s="532">
        <f>SUM(F11:G14)</f>
        <v>0.99999999999999989</v>
      </c>
      <c r="G10" s="532"/>
      <c r="H10" s="253">
        <f>SUM(H11:H14)</f>
        <v>141</v>
      </c>
      <c r="I10" s="246">
        <f>SUM(I11:I14)</f>
        <v>1</v>
      </c>
      <c r="J10" s="526">
        <f>SUM(J11:K14)</f>
        <v>111</v>
      </c>
      <c r="K10" s="526"/>
      <c r="L10" s="254">
        <f>SUM(L11:L14)</f>
        <v>1</v>
      </c>
    </row>
    <row r="11" spans="1:12" ht="20.100000000000001" customHeight="1">
      <c r="A11" s="460" t="s">
        <v>22</v>
      </c>
      <c r="B11" s="461"/>
      <c r="C11" s="255">
        <v>112</v>
      </c>
      <c r="D11" s="245">
        <f>C11/$C$10</f>
        <v>0.78321678321678323</v>
      </c>
      <c r="E11" s="255">
        <v>118</v>
      </c>
      <c r="F11" s="523">
        <f>E11/$E$10</f>
        <v>0.83098591549295775</v>
      </c>
      <c r="G11" s="523"/>
      <c r="H11" s="247">
        <v>117</v>
      </c>
      <c r="I11" s="249">
        <f>H11/$H$10</f>
        <v>0.82978723404255317</v>
      </c>
      <c r="J11" s="535">
        <v>13</v>
      </c>
      <c r="K11" s="535"/>
      <c r="L11" s="256">
        <f>J11/$J$10</f>
        <v>0.11711711711711711</v>
      </c>
    </row>
    <row r="12" spans="1:12" ht="20.100000000000001" customHeight="1">
      <c r="A12" s="507" t="s">
        <v>591</v>
      </c>
      <c r="B12" s="461"/>
      <c r="C12" s="255">
        <v>28</v>
      </c>
      <c r="D12" s="245">
        <f>C12/$C$10</f>
        <v>0.19580419580419581</v>
      </c>
      <c r="E12" s="255">
        <v>17</v>
      </c>
      <c r="F12" s="523">
        <f>E12/$E$10</f>
        <v>0.11971830985915492</v>
      </c>
      <c r="G12" s="523"/>
      <c r="H12" s="247">
        <v>17</v>
      </c>
      <c r="I12" s="249">
        <f>H12/$H$10</f>
        <v>0.12056737588652482</v>
      </c>
      <c r="J12" s="535">
        <v>75</v>
      </c>
      <c r="K12" s="535"/>
      <c r="L12" s="256">
        <f>J12/$J$10</f>
        <v>0.67567567567567566</v>
      </c>
    </row>
    <row r="13" spans="1:12" ht="20.100000000000001" customHeight="1">
      <c r="A13" s="507" t="s">
        <v>592</v>
      </c>
      <c r="B13" s="461"/>
      <c r="C13" s="255">
        <v>2</v>
      </c>
      <c r="D13" s="245">
        <f>C13/$C$10</f>
        <v>1.3986013986013986E-2</v>
      </c>
      <c r="E13" s="255">
        <v>3</v>
      </c>
      <c r="F13" s="523">
        <f>E13/$E$10</f>
        <v>2.1126760563380281E-2</v>
      </c>
      <c r="G13" s="523"/>
      <c r="H13" s="247">
        <v>3</v>
      </c>
      <c r="I13" s="249">
        <f>H13/$H$10</f>
        <v>2.1276595744680851E-2</v>
      </c>
      <c r="J13" s="535">
        <v>13</v>
      </c>
      <c r="K13" s="535"/>
      <c r="L13" s="256">
        <f>J13/$J$10</f>
        <v>0.11711711711711711</v>
      </c>
    </row>
    <row r="14" spans="1:12" ht="20.100000000000001" customHeight="1" thickBot="1">
      <c r="A14" s="508" t="s">
        <v>23</v>
      </c>
      <c r="B14" s="509"/>
      <c r="C14" s="257">
        <v>1</v>
      </c>
      <c r="D14" s="244">
        <f>C14/$C$10</f>
        <v>6.993006993006993E-3</v>
      </c>
      <c r="E14" s="257">
        <v>4</v>
      </c>
      <c r="F14" s="522">
        <f>E14/$E$10</f>
        <v>2.8169014084507043E-2</v>
      </c>
      <c r="G14" s="522"/>
      <c r="H14" s="248">
        <v>4</v>
      </c>
      <c r="I14" s="250">
        <f>H14/$H$10</f>
        <v>2.8368794326241134E-2</v>
      </c>
      <c r="J14" s="534">
        <v>10</v>
      </c>
      <c r="K14" s="534"/>
      <c r="L14" s="258">
        <f>J14/$J$10</f>
        <v>9.0090090090090086E-2</v>
      </c>
    </row>
    <row r="15" spans="1:12" ht="15" customHeight="1">
      <c r="A15" s="2" t="s">
        <v>12</v>
      </c>
      <c r="E15" s="21"/>
      <c r="F15" s="21"/>
      <c r="G15" s="21"/>
      <c r="H15" s="21"/>
      <c r="L15" s="17" t="s">
        <v>24</v>
      </c>
    </row>
    <row r="16" spans="1:12" ht="12" customHeight="1"/>
    <row r="17" spans="1:14" ht="15" customHeight="1" thickBot="1">
      <c r="A17" s="513" t="s">
        <v>516</v>
      </c>
      <c r="B17" s="513"/>
      <c r="C17" s="513"/>
      <c r="D17" s="513"/>
      <c r="E17" s="513"/>
      <c r="F17" s="513"/>
      <c r="G17" s="513"/>
      <c r="H17" s="513"/>
      <c r="K17" s="536" t="s">
        <v>4</v>
      </c>
      <c r="L17" s="536"/>
      <c r="M17" s="17"/>
    </row>
    <row r="18" spans="1:14" ht="24" customHeight="1" thickBot="1">
      <c r="A18" s="514" t="s">
        <v>5</v>
      </c>
      <c r="B18" s="515"/>
      <c r="C18" s="518" t="s">
        <v>25</v>
      </c>
      <c r="D18" s="518"/>
      <c r="E18" s="520" t="s">
        <v>420</v>
      </c>
      <c r="F18" s="521"/>
      <c r="G18" s="520" t="s">
        <v>585</v>
      </c>
      <c r="H18" s="533"/>
      <c r="I18" s="520" t="s">
        <v>586</v>
      </c>
      <c r="J18" s="537"/>
      <c r="K18" s="538" t="s">
        <v>23</v>
      </c>
      <c r="L18" s="539"/>
    </row>
    <row r="19" spans="1:14" ht="24" customHeight="1">
      <c r="A19" s="516"/>
      <c r="B19" s="517"/>
      <c r="C19" s="519"/>
      <c r="D19" s="519"/>
      <c r="E19" s="501" t="s">
        <v>587</v>
      </c>
      <c r="F19" s="502"/>
      <c r="G19" s="504" t="s">
        <v>588</v>
      </c>
      <c r="H19" s="506"/>
      <c r="I19" s="504" t="s">
        <v>589</v>
      </c>
      <c r="J19" s="505"/>
      <c r="K19" s="487" t="s">
        <v>590</v>
      </c>
      <c r="L19" s="488"/>
    </row>
    <row r="20" spans="1:14" ht="24.95" customHeight="1">
      <c r="A20" s="510" t="s">
        <v>443</v>
      </c>
      <c r="B20" s="511"/>
      <c r="C20" s="512">
        <f>SUM(C21,C29,C34)</f>
        <v>111</v>
      </c>
      <c r="D20" s="512"/>
      <c r="E20" s="503">
        <f>SUM(E21,E29,E34)</f>
        <v>13</v>
      </c>
      <c r="F20" s="503"/>
      <c r="G20" s="489">
        <f>SUM(G21,G29,G34)</f>
        <v>75</v>
      </c>
      <c r="H20" s="489"/>
      <c r="I20" s="491">
        <f>SUM(I21,I29,I34)</f>
        <v>13</v>
      </c>
      <c r="J20" s="491"/>
      <c r="K20" s="489">
        <f>SUM(K21,K29,K34)</f>
        <v>10</v>
      </c>
      <c r="L20" s="490"/>
    </row>
    <row r="21" spans="1:14" ht="17.100000000000001" customHeight="1">
      <c r="A21" s="497" t="s">
        <v>26</v>
      </c>
      <c r="B21" s="264" t="s">
        <v>431</v>
      </c>
      <c r="C21" s="495">
        <f>SUM(C22:D28)</f>
        <v>21</v>
      </c>
      <c r="D21" s="495"/>
      <c r="E21" s="496">
        <f>SUM(E22:F28)</f>
        <v>6</v>
      </c>
      <c r="F21" s="496"/>
      <c r="G21" s="478">
        <f>SUM(G22:H28)</f>
        <v>9</v>
      </c>
      <c r="H21" s="478"/>
      <c r="I21" s="477">
        <f>SUM(I22:J28)</f>
        <v>6</v>
      </c>
      <c r="J21" s="477"/>
      <c r="K21" s="477">
        <f>SUM(K22:L28)</f>
        <v>0</v>
      </c>
      <c r="L21" s="486"/>
    </row>
    <row r="22" spans="1:14" ht="17.100000000000001" customHeight="1">
      <c r="A22" s="497"/>
      <c r="B22" s="99" t="s">
        <v>442</v>
      </c>
      <c r="C22" s="483">
        <v>5</v>
      </c>
      <c r="D22" s="483"/>
      <c r="E22" s="484">
        <v>2</v>
      </c>
      <c r="F22" s="484"/>
      <c r="G22" s="479">
        <v>1</v>
      </c>
      <c r="H22" s="479"/>
      <c r="I22" s="479">
        <v>2</v>
      </c>
      <c r="J22" s="479"/>
      <c r="K22" s="479">
        <v>0</v>
      </c>
      <c r="L22" s="480"/>
      <c r="M22" s="2" t="s">
        <v>27</v>
      </c>
    </row>
    <row r="23" spans="1:14" ht="17.100000000000001" customHeight="1">
      <c r="A23" s="497"/>
      <c r="B23" s="99" t="s">
        <v>441</v>
      </c>
      <c r="C23" s="483">
        <v>3</v>
      </c>
      <c r="D23" s="483"/>
      <c r="E23" s="484">
        <v>1</v>
      </c>
      <c r="F23" s="484"/>
      <c r="G23" s="484">
        <v>2</v>
      </c>
      <c r="H23" s="484"/>
      <c r="I23" s="484">
        <v>0</v>
      </c>
      <c r="J23" s="484"/>
      <c r="K23" s="484">
        <v>0</v>
      </c>
      <c r="L23" s="492"/>
    </row>
    <row r="24" spans="1:14" ht="17.100000000000001" customHeight="1">
      <c r="A24" s="497"/>
      <c r="B24" s="99" t="s">
        <v>440</v>
      </c>
      <c r="C24" s="483">
        <v>0</v>
      </c>
      <c r="D24" s="483"/>
      <c r="E24" s="484">
        <v>0</v>
      </c>
      <c r="F24" s="484"/>
      <c r="G24" s="484">
        <v>0</v>
      </c>
      <c r="H24" s="484"/>
      <c r="I24" s="484">
        <v>0</v>
      </c>
      <c r="J24" s="484"/>
      <c r="K24" s="484">
        <v>0</v>
      </c>
      <c r="L24" s="492"/>
    </row>
    <row r="25" spans="1:14" ht="17.100000000000001" customHeight="1">
      <c r="A25" s="497"/>
      <c r="B25" s="99" t="s">
        <v>439</v>
      </c>
      <c r="C25" s="483">
        <v>3</v>
      </c>
      <c r="D25" s="483"/>
      <c r="E25" s="484">
        <v>0</v>
      </c>
      <c r="F25" s="484"/>
      <c r="G25" s="479">
        <v>1</v>
      </c>
      <c r="H25" s="479"/>
      <c r="I25" s="479">
        <v>2</v>
      </c>
      <c r="J25" s="479"/>
      <c r="K25" s="479">
        <v>0</v>
      </c>
      <c r="L25" s="480"/>
    </row>
    <row r="26" spans="1:14" ht="17.100000000000001" customHeight="1">
      <c r="A26" s="497"/>
      <c r="B26" s="99" t="s">
        <v>438</v>
      </c>
      <c r="C26" s="483">
        <v>6</v>
      </c>
      <c r="D26" s="483"/>
      <c r="E26" s="484">
        <v>1</v>
      </c>
      <c r="F26" s="484"/>
      <c r="G26" s="479">
        <v>4</v>
      </c>
      <c r="H26" s="479"/>
      <c r="I26" s="479">
        <v>1</v>
      </c>
      <c r="J26" s="479"/>
      <c r="K26" s="479">
        <v>0</v>
      </c>
      <c r="L26" s="480"/>
    </row>
    <row r="27" spans="1:14" ht="17.100000000000001" customHeight="1">
      <c r="A27" s="497"/>
      <c r="B27" s="99" t="s">
        <v>437</v>
      </c>
      <c r="C27" s="483">
        <v>4</v>
      </c>
      <c r="D27" s="483"/>
      <c r="E27" s="484">
        <v>2</v>
      </c>
      <c r="F27" s="484"/>
      <c r="G27" s="476">
        <v>1</v>
      </c>
      <c r="H27" s="476"/>
      <c r="I27" s="479">
        <v>1</v>
      </c>
      <c r="J27" s="479"/>
      <c r="K27" s="479">
        <v>0</v>
      </c>
      <c r="L27" s="480"/>
      <c r="N27" s="14"/>
    </row>
    <row r="28" spans="1:14" ht="17.100000000000001" customHeight="1">
      <c r="A28" s="497"/>
      <c r="B28" s="99" t="s">
        <v>436</v>
      </c>
      <c r="C28" s="483">
        <v>0</v>
      </c>
      <c r="D28" s="483"/>
      <c r="E28" s="484">
        <v>0</v>
      </c>
      <c r="F28" s="484"/>
      <c r="G28" s="479">
        <v>0</v>
      </c>
      <c r="H28" s="479"/>
      <c r="I28" s="479">
        <v>0</v>
      </c>
      <c r="J28" s="479"/>
      <c r="K28" s="479">
        <v>0</v>
      </c>
      <c r="L28" s="480"/>
    </row>
    <row r="29" spans="1:14" ht="17.100000000000001" customHeight="1">
      <c r="A29" s="497" t="s">
        <v>28</v>
      </c>
      <c r="B29" s="264" t="s">
        <v>431</v>
      </c>
      <c r="C29" s="498">
        <f>SUM(C30:D33)</f>
        <v>15</v>
      </c>
      <c r="D29" s="498"/>
      <c r="E29" s="496">
        <f>SUM(E30:F33)</f>
        <v>1</v>
      </c>
      <c r="F29" s="496"/>
      <c r="G29" s="477">
        <f>SUM(G30:H33)</f>
        <v>11</v>
      </c>
      <c r="H29" s="477"/>
      <c r="I29" s="477">
        <f>SUM(I30:J33)</f>
        <v>3</v>
      </c>
      <c r="J29" s="477"/>
      <c r="K29" s="477">
        <f>SUM(K30:L33)</f>
        <v>0</v>
      </c>
      <c r="L29" s="486"/>
    </row>
    <row r="30" spans="1:14" ht="17.100000000000001" customHeight="1">
      <c r="A30" s="497"/>
      <c r="B30" s="99" t="s">
        <v>435</v>
      </c>
      <c r="C30" s="483">
        <v>4</v>
      </c>
      <c r="D30" s="483"/>
      <c r="E30" s="484">
        <v>0</v>
      </c>
      <c r="F30" s="484"/>
      <c r="G30" s="476">
        <v>4</v>
      </c>
      <c r="H30" s="476"/>
      <c r="I30" s="479">
        <v>0</v>
      </c>
      <c r="J30" s="479"/>
      <c r="K30" s="479">
        <v>0</v>
      </c>
      <c r="L30" s="480"/>
    </row>
    <row r="31" spans="1:14" ht="17.100000000000001" customHeight="1">
      <c r="A31" s="497"/>
      <c r="B31" s="99" t="s">
        <v>434</v>
      </c>
      <c r="C31" s="483">
        <v>4</v>
      </c>
      <c r="D31" s="483"/>
      <c r="E31" s="484">
        <v>1</v>
      </c>
      <c r="F31" s="484"/>
      <c r="G31" s="479">
        <v>1</v>
      </c>
      <c r="H31" s="479"/>
      <c r="I31" s="479">
        <v>2</v>
      </c>
      <c r="J31" s="479"/>
      <c r="K31" s="479">
        <v>0</v>
      </c>
      <c r="L31" s="480"/>
    </row>
    <row r="32" spans="1:14" ht="17.100000000000001" customHeight="1">
      <c r="A32" s="497"/>
      <c r="B32" s="99" t="s">
        <v>433</v>
      </c>
      <c r="C32" s="483">
        <v>1</v>
      </c>
      <c r="D32" s="483"/>
      <c r="E32" s="484">
        <v>0</v>
      </c>
      <c r="F32" s="484"/>
      <c r="G32" s="476">
        <v>1</v>
      </c>
      <c r="H32" s="476"/>
      <c r="I32" s="479">
        <v>0</v>
      </c>
      <c r="J32" s="479"/>
      <c r="K32" s="479">
        <v>0</v>
      </c>
      <c r="L32" s="480"/>
    </row>
    <row r="33" spans="1:12" ht="17.100000000000001" customHeight="1">
      <c r="A33" s="497"/>
      <c r="B33" s="99" t="s">
        <v>432</v>
      </c>
      <c r="C33" s="483">
        <v>6</v>
      </c>
      <c r="D33" s="483"/>
      <c r="E33" s="484">
        <v>0</v>
      </c>
      <c r="F33" s="484"/>
      <c r="G33" s="479">
        <v>5</v>
      </c>
      <c r="H33" s="479"/>
      <c r="I33" s="479">
        <v>1</v>
      </c>
      <c r="J33" s="479"/>
      <c r="K33" s="479">
        <v>0</v>
      </c>
      <c r="L33" s="480"/>
    </row>
    <row r="34" spans="1:12" ht="17.100000000000001" customHeight="1" thickBot="1">
      <c r="A34" s="493" t="s">
        <v>29</v>
      </c>
      <c r="B34" s="264" t="s">
        <v>431</v>
      </c>
      <c r="C34" s="495">
        <f>SUM(C35:D44)</f>
        <v>75</v>
      </c>
      <c r="D34" s="495"/>
      <c r="E34" s="496">
        <f>SUM(E35:F44)</f>
        <v>6</v>
      </c>
      <c r="F34" s="496"/>
      <c r="G34" s="478">
        <f>SUM(G35:H44)</f>
        <v>55</v>
      </c>
      <c r="H34" s="478"/>
      <c r="I34" s="478">
        <f>SUM(I35:J44)</f>
        <v>4</v>
      </c>
      <c r="J34" s="478"/>
      <c r="K34" s="477">
        <f>SUM(K35:L44)</f>
        <v>10</v>
      </c>
      <c r="L34" s="486"/>
    </row>
    <row r="35" spans="1:12" ht="17.100000000000001" customHeight="1" thickBot="1">
      <c r="A35" s="493"/>
      <c r="B35" s="99" t="s">
        <v>430</v>
      </c>
      <c r="C35" s="483">
        <v>11</v>
      </c>
      <c r="D35" s="483"/>
      <c r="E35" s="484">
        <v>0</v>
      </c>
      <c r="F35" s="484"/>
      <c r="G35" s="476">
        <v>10</v>
      </c>
      <c r="H35" s="476"/>
      <c r="I35" s="479">
        <v>0</v>
      </c>
      <c r="J35" s="479"/>
      <c r="K35" s="479">
        <v>1</v>
      </c>
      <c r="L35" s="480"/>
    </row>
    <row r="36" spans="1:12" ht="17.100000000000001" customHeight="1" thickBot="1">
      <c r="A36" s="493"/>
      <c r="B36" s="99" t="s">
        <v>429</v>
      </c>
      <c r="C36" s="483">
        <v>9</v>
      </c>
      <c r="D36" s="483"/>
      <c r="E36" s="484">
        <v>0</v>
      </c>
      <c r="F36" s="484"/>
      <c r="G36" s="476">
        <v>4</v>
      </c>
      <c r="H36" s="476"/>
      <c r="I36" s="479">
        <v>1</v>
      </c>
      <c r="J36" s="479"/>
      <c r="K36" s="479">
        <v>4</v>
      </c>
      <c r="L36" s="480"/>
    </row>
    <row r="37" spans="1:12" ht="17.100000000000001" customHeight="1" thickBot="1">
      <c r="A37" s="493"/>
      <c r="B37" s="99" t="s">
        <v>428</v>
      </c>
      <c r="C37" s="483">
        <v>0</v>
      </c>
      <c r="D37" s="483"/>
      <c r="E37" s="484">
        <v>0</v>
      </c>
      <c r="F37" s="484"/>
      <c r="G37" s="476">
        <v>0</v>
      </c>
      <c r="H37" s="476"/>
      <c r="I37" s="479">
        <v>0</v>
      </c>
      <c r="J37" s="479"/>
      <c r="K37" s="479">
        <v>0</v>
      </c>
      <c r="L37" s="480"/>
    </row>
    <row r="38" spans="1:12" ht="17.100000000000001" customHeight="1" thickBot="1">
      <c r="A38" s="493"/>
      <c r="B38" s="99" t="s">
        <v>427</v>
      </c>
      <c r="C38" s="483">
        <v>7</v>
      </c>
      <c r="D38" s="483"/>
      <c r="E38" s="484">
        <v>0</v>
      </c>
      <c r="F38" s="484"/>
      <c r="G38" s="476">
        <v>7</v>
      </c>
      <c r="H38" s="476"/>
      <c r="I38" s="479">
        <v>0</v>
      </c>
      <c r="J38" s="479"/>
      <c r="K38" s="479">
        <v>0</v>
      </c>
      <c r="L38" s="480"/>
    </row>
    <row r="39" spans="1:12" ht="17.100000000000001" customHeight="1" thickBot="1">
      <c r="A39" s="493"/>
      <c r="B39" s="99" t="s">
        <v>426</v>
      </c>
      <c r="C39" s="483">
        <v>9</v>
      </c>
      <c r="D39" s="483"/>
      <c r="E39" s="484">
        <v>1</v>
      </c>
      <c r="F39" s="484"/>
      <c r="G39" s="476">
        <v>5</v>
      </c>
      <c r="H39" s="476"/>
      <c r="I39" s="479">
        <v>1</v>
      </c>
      <c r="J39" s="479"/>
      <c r="K39" s="479">
        <v>2</v>
      </c>
      <c r="L39" s="480"/>
    </row>
    <row r="40" spans="1:12" ht="17.100000000000001" customHeight="1" thickBot="1">
      <c r="A40" s="493"/>
      <c r="B40" s="99" t="s">
        <v>425</v>
      </c>
      <c r="C40" s="483">
        <v>5</v>
      </c>
      <c r="D40" s="483"/>
      <c r="E40" s="484">
        <v>0</v>
      </c>
      <c r="F40" s="484"/>
      <c r="G40" s="479">
        <v>4</v>
      </c>
      <c r="H40" s="479"/>
      <c r="I40" s="479">
        <v>0</v>
      </c>
      <c r="J40" s="479"/>
      <c r="K40" s="479">
        <v>1</v>
      </c>
      <c r="L40" s="480"/>
    </row>
    <row r="41" spans="1:12" ht="17.100000000000001" customHeight="1" thickBot="1">
      <c r="A41" s="493"/>
      <c r="B41" s="99" t="s">
        <v>424</v>
      </c>
      <c r="C41" s="483">
        <v>19</v>
      </c>
      <c r="D41" s="483"/>
      <c r="E41" s="484">
        <v>3</v>
      </c>
      <c r="F41" s="484"/>
      <c r="G41" s="476">
        <v>15</v>
      </c>
      <c r="H41" s="476"/>
      <c r="I41" s="479">
        <v>1</v>
      </c>
      <c r="J41" s="479"/>
      <c r="K41" s="479">
        <v>0</v>
      </c>
      <c r="L41" s="480"/>
    </row>
    <row r="42" spans="1:12" ht="17.100000000000001" customHeight="1" thickBot="1">
      <c r="A42" s="493"/>
      <c r="B42" s="99" t="s">
        <v>423</v>
      </c>
      <c r="C42" s="483">
        <v>5</v>
      </c>
      <c r="D42" s="483"/>
      <c r="E42" s="484">
        <v>0</v>
      </c>
      <c r="F42" s="484"/>
      <c r="G42" s="476">
        <v>5</v>
      </c>
      <c r="H42" s="476"/>
      <c r="I42" s="479">
        <v>0</v>
      </c>
      <c r="J42" s="479"/>
      <c r="K42" s="479">
        <v>0</v>
      </c>
      <c r="L42" s="480"/>
    </row>
    <row r="43" spans="1:12" ht="17.100000000000001" customHeight="1" thickBot="1">
      <c r="A43" s="493"/>
      <c r="B43" s="99" t="s">
        <v>422</v>
      </c>
      <c r="C43" s="483">
        <v>10</v>
      </c>
      <c r="D43" s="483"/>
      <c r="E43" s="484">
        <v>2</v>
      </c>
      <c r="F43" s="484"/>
      <c r="G43" s="476">
        <v>5</v>
      </c>
      <c r="H43" s="476"/>
      <c r="I43" s="479">
        <v>1</v>
      </c>
      <c r="J43" s="479"/>
      <c r="K43" s="479">
        <v>2</v>
      </c>
      <c r="L43" s="480"/>
    </row>
    <row r="44" spans="1:12" ht="17.100000000000001" customHeight="1" thickBot="1">
      <c r="A44" s="494"/>
      <c r="B44" s="98" t="s">
        <v>421</v>
      </c>
      <c r="C44" s="499">
        <v>0</v>
      </c>
      <c r="D44" s="499"/>
      <c r="E44" s="500">
        <v>0</v>
      </c>
      <c r="F44" s="500"/>
      <c r="G44" s="485">
        <v>0</v>
      </c>
      <c r="H44" s="485"/>
      <c r="I44" s="481">
        <v>0</v>
      </c>
      <c r="J44" s="481"/>
      <c r="K44" s="481">
        <v>0</v>
      </c>
      <c r="L44" s="482"/>
    </row>
    <row r="45" spans="1:12" ht="15" customHeight="1">
      <c r="A45" s="2" t="s">
        <v>30</v>
      </c>
      <c r="L45" s="17" t="s">
        <v>13</v>
      </c>
    </row>
  </sheetData>
  <sheetProtection selectLockedCells="1" selectUnlockedCells="1"/>
  <mergeCells count="170">
    <mergeCell ref="K17:L17"/>
    <mergeCell ref="I18:J18"/>
    <mergeCell ref="K18:L18"/>
    <mergeCell ref="A1:L1"/>
    <mergeCell ref="A2:L2"/>
    <mergeCell ref="A4:L4"/>
    <mergeCell ref="A7:B9"/>
    <mergeCell ref="C7:D7"/>
    <mergeCell ref="E7:G7"/>
    <mergeCell ref="H7:I7"/>
    <mergeCell ref="F9:G9"/>
    <mergeCell ref="F8:G8"/>
    <mergeCell ref="J7:L7"/>
    <mergeCell ref="A11:B11"/>
    <mergeCell ref="A12:B12"/>
    <mergeCell ref="F14:G14"/>
    <mergeCell ref="F11:G11"/>
    <mergeCell ref="E8:E9"/>
    <mergeCell ref="J10:K10"/>
    <mergeCell ref="J8:K9"/>
    <mergeCell ref="H8:H9"/>
    <mergeCell ref="A10:B10"/>
    <mergeCell ref="F10:G10"/>
    <mergeCell ref="C8:C9"/>
    <mergeCell ref="F13:G13"/>
    <mergeCell ref="F12:G12"/>
    <mergeCell ref="J14:K14"/>
    <mergeCell ref="J13:K13"/>
    <mergeCell ref="J12:K12"/>
    <mergeCell ref="J11:K11"/>
    <mergeCell ref="E19:F19"/>
    <mergeCell ref="E20:F20"/>
    <mergeCell ref="I19:J19"/>
    <mergeCell ref="G22:H22"/>
    <mergeCell ref="G20:H20"/>
    <mergeCell ref="G19:H19"/>
    <mergeCell ref="G21:H21"/>
    <mergeCell ref="A13:B13"/>
    <mergeCell ref="A14:B14"/>
    <mergeCell ref="A20:B20"/>
    <mergeCell ref="C20:D20"/>
    <mergeCell ref="A17:H17"/>
    <mergeCell ref="A18:B19"/>
    <mergeCell ref="C18:D19"/>
    <mergeCell ref="E18:F18"/>
    <mergeCell ref="G18:H18"/>
    <mergeCell ref="A21:A28"/>
    <mergeCell ref="C21:D21"/>
    <mergeCell ref="E21:F21"/>
    <mergeCell ref="C22:D22"/>
    <mergeCell ref="E22:F22"/>
    <mergeCell ref="C23:D23"/>
    <mergeCell ref="C27:D27"/>
    <mergeCell ref="C26:D26"/>
    <mergeCell ref="C28:D28"/>
    <mergeCell ref="E27:F27"/>
    <mergeCell ref="E26:F26"/>
    <mergeCell ref="G26:H26"/>
    <mergeCell ref="I26:J26"/>
    <mergeCell ref="G28:H28"/>
    <mergeCell ref="G27:H27"/>
    <mergeCell ref="E23:F23"/>
    <mergeCell ref="I23:J23"/>
    <mergeCell ref="I24:J24"/>
    <mergeCell ref="C25:D25"/>
    <mergeCell ref="E25:F25"/>
    <mergeCell ref="C24:D24"/>
    <mergeCell ref="E24:F24"/>
    <mergeCell ref="G25:H25"/>
    <mergeCell ref="E28:F28"/>
    <mergeCell ref="G24:H24"/>
    <mergeCell ref="G23:H23"/>
    <mergeCell ref="I35:J35"/>
    <mergeCell ref="C31:D31"/>
    <mergeCell ref="E31:F31"/>
    <mergeCell ref="C35:D35"/>
    <mergeCell ref="E35:F35"/>
    <mergeCell ref="E33:F33"/>
    <mergeCell ref="A34:A44"/>
    <mergeCell ref="C34:D34"/>
    <mergeCell ref="E34:F34"/>
    <mergeCell ref="A29:A33"/>
    <mergeCell ref="C29:D29"/>
    <mergeCell ref="E32:F32"/>
    <mergeCell ref="C38:D38"/>
    <mergeCell ref="E38:F38"/>
    <mergeCell ref="C30:D30"/>
    <mergeCell ref="E30:F30"/>
    <mergeCell ref="C32:D32"/>
    <mergeCell ref="C33:D33"/>
    <mergeCell ref="C44:D44"/>
    <mergeCell ref="E44:F44"/>
    <mergeCell ref="E29:F29"/>
    <mergeCell ref="I40:J40"/>
    <mergeCell ref="C41:D41"/>
    <mergeCell ref="E41:F41"/>
    <mergeCell ref="I36:J36"/>
    <mergeCell ref="E37:F37"/>
    <mergeCell ref="I37:J37"/>
    <mergeCell ref="C37:D37"/>
    <mergeCell ref="G36:H36"/>
    <mergeCell ref="G37:H37"/>
    <mergeCell ref="C36:D36"/>
    <mergeCell ref="E36:F36"/>
    <mergeCell ref="K19:L19"/>
    <mergeCell ref="K28:L28"/>
    <mergeCell ref="K20:L20"/>
    <mergeCell ref="I29:J29"/>
    <mergeCell ref="I20:J20"/>
    <mergeCell ref="K23:L23"/>
    <mergeCell ref="K26:L26"/>
    <mergeCell ref="K25:L25"/>
    <mergeCell ref="K24:L24"/>
    <mergeCell ref="K21:L21"/>
    <mergeCell ref="K27:L27"/>
    <mergeCell ref="K29:L29"/>
    <mergeCell ref="K22:L22"/>
    <mergeCell ref="I21:J21"/>
    <mergeCell ref="I22:J22"/>
    <mergeCell ref="I28:J28"/>
    <mergeCell ref="I27:J27"/>
    <mergeCell ref="I25:J25"/>
    <mergeCell ref="C42:D42"/>
    <mergeCell ref="E42:F42"/>
    <mergeCell ref="I42:J42"/>
    <mergeCell ref="G44:H44"/>
    <mergeCell ref="G43:H43"/>
    <mergeCell ref="G42:H42"/>
    <mergeCell ref="E43:F43"/>
    <mergeCell ref="K34:L34"/>
    <mergeCell ref="K35:L35"/>
    <mergeCell ref="G41:H41"/>
    <mergeCell ref="G40:H40"/>
    <mergeCell ref="G39:H39"/>
    <mergeCell ref="G38:H38"/>
    <mergeCell ref="I41:J41"/>
    <mergeCell ref="I38:J38"/>
    <mergeCell ref="I34:J34"/>
    <mergeCell ref="G35:H35"/>
    <mergeCell ref="C39:D39"/>
    <mergeCell ref="E39:F39"/>
    <mergeCell ref="I39:J39"/>
    <mergeCell ref="C43:D43"/>
    <mergeCell ref="I43:J43"/>
    <mergeCell ref="C40:D40"/>
    <mergeCell ref="E40:F40"/>
    <mergeCell ref="G30:H30"/>
    <mergeCell ref="G29:H29"/>
    <mergeCell ref="G34:H34"/>
    <mergeCell ref="G33:H33"/>
    <mergeCell ref="G31:H31"/>
    <mergeCell ref="K38:L38"/>
    <mergeCell ref="K37:L37"/>
    <mergeCell ref="K44:L44"/>
    <mergeCell ref="K43:L43"/>
    <mergeCell ref="K42:L42"/>
    <mergeCell ref="K41:L41"/>
    <mergeCell ref="K40:L40"/>
    <mergeCell ref="K39:L39"/>
    <mergeCell ref="K36:L36"/>
    <mergeCell ref="I44:J44"/>
    <mergeCell ref="I31:J31"/>
    <mergeCell ref="I30:J30"/>
    <mergeCell ref="K33:L33"/>
    <mergeCell ref="K31:L31"/>
    <mergeCell ref="K30:L30"/>
    <mergeCell ref="K32:L32"/>
    <mergeCell ref="I32:J32"/>
    <mergeCell ref="I33:J33"/>
    <mergeCell ref="G32:H32"/>
  </mergeCells>
  <phoneticPr fontId="23"/>
  <pageMargins left="0.59055118110236227" right="0.59055118110236227" top="0.59055118110236227" bottom="0.59055118110236227" header="0.39370078740157483" footer="0.39370078740157483"/>
  <pageSetup paperSize="9" firstPageNumber="79" orientation="portrait" useFirstPageNumber="1" horizontalDpi="300" verticalDpi="300" r:id="rId1"/>
  <headerFooter alignWithMargins="0">
    <oddHeader>&amp;R農業及び漁業</oddHeader>
    <oddFooter>&amp;C&amp;11－&amp;P－</oddFooter>
  </headerFooter>
</worksheet>
</file>

<file path=xl/worksheets/sheet3.xml><?xml version="1.0" encoding="utf-8"?>
<worksheet xmlns="http://schemas.openxmlformats.org/spreadsheetml/2006/main" xmlns:r="http://schemas.openxmlformats.org/officeDocument/2006/relationships">
  <dimension ref="A1:M50"/>
  <sheetViews>
    <sheetView view="pageBreakPreview" zoomScaleNormal="100" zoomScaleSheetLayoutView="100" workbookViewId="0">
      <selection activeCell="G56" sqref="G56"/>
    </sheetView>
  </sheetViews>
  <sheetFormatPr defaultRowHeight="16.5" customHeight="1"/>
  <cols>
    <col min="1" max="1" width="10.7109375" style="281" customWidth="1"/>
    <col min="2" max="2" width="7.28515625" style="281" customWidth="1"/>
    <col min="3" max="3" width="8.28515625" style="281" customWidth="1"/>
    <col min="4" max="4" width="6.5703125" style="281" customWidth="1"/>
    <col min="5" max="5" width="6.28515625" style="281" customWidth="1"/>
    <col min="6" max="6" width="8.140625" style="281" customWidth="1"/>
    <col min="7" max="7" width="8.28515625" style="281" customWidth="1"/>
    <col min="8" max="8" width="7.28515625" style="281" customWidth="1"/>
    <col min="9" max="10" width="7.7109375" style="281" customWidth="1"/>
    <col min="11" max="11" width="7.28515625" style="281" customWidth="1"/>
    <col min="12" max="12" width="8.5703125" style="281" bestFit="1" customWidth="1"/>
    <col min="13" max="13" width="6.7109375" style="281" customWidth="1"/>
    <col min="14" max="16384" width="9.140625" style="281"/>
  </cols>
  <sheetData>
    <row r="1" spans="1:13" ht="5.0999999999999996" customHeight="1">
      <c r="A1" s="575"/>
      <c r="B1" s="575"/>
      <c r="C1" s="575"/>
      <c r="D1" s="575"/>
      <c r="E1" s="575"/>
      <c r="F1" s="575"/>
      <c r="G1" s="575"/>
      <c r="H1" s="575"/>
      <c r="I1" s="575"/>
      <c r="J1" s="575"/>
      <c r="K1" s="575"/>
      <c r="L1" s="575"/>
      <c r="M1" s="575"/>
    </row>
    <row r="2" spans="1:13" ht="15" customHeight="1">
      <c r="A2" s="575" t="s">
        <v>31</v>
      </c>
      <c r="B2" s="575"/>
      <c r="C2" s="575"/>
      <c r="D2" s="575"/>
      <c r="E2" s="575"/>
      <c r="F2" s="575"/>
      <c r="G2" s="575"/>
      <c r="H2" s="575"/>
      <c r="I2" s="575"/>
      <c r="J2" s="575"/>
      <c r="K2" s="575"/>
      <c r="L2" s="575"/>
      <c r="M2" s="575"/>
    </row>
    <row r="3" spans="1:13" ht="5.0999999999999996" customHeight="1">
      <c r="A3" s="282"/>
    </row>
    <row r="4" spans="1:13" ht="50.1" customHeight="1">
      <c r="A4" s="464" t="s">
        <v>594</v>
      </c>
      <c r="B4" s="464"/>
      <c r="C4" s="464"/>
      <c r="D4" s="464"/>
      <c r="E4" s="464"/>
      <c r="F4" s="464"/>
      <c r="G4" s="464"/>
      <c r="H4" s="464"/>
      <c r="I4" s="464"/>
      <c r="J4" s="464"/>
      <c r="K4" s="464"/>
      <c r="L4" s="464"/>
      <c r="M4" s="464"/>
    </row>
    <row r="5" spans="1:13" ht="12" customHeight="1"/>
    <row r="6" spans="1:13" ht="15" customHeight="1">
      <c r="A6" s="281" t="s">
        <v>32</v>
      </c>
      <c r="M6" s="284" t="s">
        <v>33</v>
      </c>
    </row>
    <row r="7" spans="1:13" ht="13.5" customHeight="1">
      <c r="A7" s="576" t="s">
        <v>5</v>
      </c>
      <c r="B7" s="576"/>
      <c r="C7" s="577" t="s">
        <v>34</v>
      </c>
      <c r="D7" s="577"/>
      <c r="E7" s="577" t="s">
        <v>35</v>
      </c>
      <c r="F7" s="577"/>
      <c r="G7" s="577" t="s">
        <v>36</v>
      </c>
      <c r="H7" s="577"/>
      <c r="I7" s="577"/>
      <c r="J7" s="577"/>
      <c r="K7" s="578" t="s">
        <v>37</v>
      </c>
      <c r="L7" s="578"/>
      <c r="M7" s="578"/>
    </row>
    <row r="8" spans="1:13" ht="13.5" customHeight="1">
      <c r="A8" s="576"/>
      <c r="B8" s="576"/>
      <c r="C8" s="577"/>
      <c r="D8" s="577"/>
      <c r="E8" s="577"/>
      <c r="F8" s="577"/>
      <c r="G8" s="577"/>
      <c r="H8" s="577"/>
      <c r="I8" s="577"/>
      <c r="J8" s="577"/>
      <c r="K8" s="579" t="s">
        <v>38</v>
      </c>
      <c r="L8" s="579"/>
      <c r="M8" s="579"/>
    </row>
    <row r="9" spans="1:13" ht="15" customHeight="1">
      <c r="A9" s="576"/>
      <c r="B9" s="576"/>
      <c r="C9" s="577"/>
      <c r="D9" s="577"/>
      <c r="E9" s="577"/>
      <c r="F9" s="577"/>
      <c r="G9" s="285" t="s">
        <v>39</v>
      </c>
      <c r="H9" s="285" t="s">
        <v>40</v>
      </c>
      <c r="I9" s="285" t="s">
        <v>41</v>
      </c>
      <c r="J9" s="285" t="s">
        <v>42</v>
      </c>
      <c r="K9" s="580" t="s">
        <v>43</v>
      </c>
      <c r="L9" s="580"/>
      <c r="M9" s="580"/>
    </row>
    <row r="10" spans="1:13" s="282" customFormat="1" ht="15.95" customHeight="1">
      <c r="A10" s="567" t="s">
        <v>595</v>
      </c>
      <c r="B10" s="567"/>
      <c r="C10" s="568">
        <v>154</v>
      </c>
      <c r="D10" s="569"/>
      <c r="E10" s="570">
        <v>540</v>
      </c>
      <c r="F10" s="570"/>
      <c r="G10" s="286">
        <f>SUM(H10:J10)</f>
        <v>3243</v>
      </c>
      <c r="H10" s="286">
        <v>1169</v>
      </c>
      <c r="I10" s="286">
        <v>931</v>
      </c>
      <c r="J10" s="286">
        <v>1143</v>
      </c>
      <c r="K10" s="559">
        <f>H10/G10</f>
        <v>0.36046870181930313</v>
      </c>
      <c r="L10" s="559"/>
      <c r="M10" s="559"/>
    </row>
    <row r="11" spans="1:13" s="282" customFormat="1" ht="15.95" customHeight="1">
      <c r="A11" s="567" t="s">
        <v>596</v>
      </c>
      <c r="B11" s="567"/>
      <c r="C11" s="561">
        <v>143</v>
      </c>
      <c r="D11" s="566"/>
      <c r="E11" s="570">
        <v>525</v>
      </c>
      <c r="F11" s="570"/>
      <c r="G11" s="286">
        <v>3011</v>
      </c>
      <c r="H11" s="286">
        <v>957</v>
      </c>
      <c r="I11" s="286">
        <v>911</v>
      </c>
      <c r="J11" s="286">
        <v>1143</v>
      </c>
      <c r="K11" s="559">
        <f>H11/G11</f>
        <v>0.31783460644304218</v>
      </c>
      <c r="L11" s="559"/>
      <c r="M11" s="559"/>
    </row>
    <row r="12" spans="1:13" ht="15.95" customHeight="1">
      <c r="A12" s="567" t="s">
        <v>597</v>
      </c>
      <c r="B12" s="567"/>
      <c r="C12" s="563">
        <v>142</v>
      </c>
      <c r="D12" s="564"/>
      <c r="E12" s="565">
        <v>526</v>
      </c>
      <c r="F12" s="565"/>
      <c r="G12" s="286">
        <v>3092</v>
      </c>
      <c r="H12" s="286">
        <v>946</v>
      </c>
      <c r="I12" s="286">
        <v>721</v>
      </c>
      <c r="J12" s="286">
        <v>1425</v>
      </c>
      <c r="K12" s="559">
        <f>H12/G12</f>
        <v>0.30595084087968955</v>
      </c>
      <c r="L12" s="559"/>
      <c r="M12" s="559"/>
    </row>
    <row r="13" spans="1:13" ht="15.95" customHeight="1">
      <c r="A13" s="567" t="s">
        <v>598</v>
      </c>
      <c r="B13" s="567"/>
      <c r="C13" s="561">
        <v>141</v>
      </c>
      <c r="D13" s="566"/>
      <c r="E13" s="570">
        <v>525</v>
      </c>
      <c r="F13" s="570"/>
      <c r="G13" s="286">
        <v>2967</v>
      </c>
      <c r="H13" s="286">
        <v>969</v>
      </c>
      <c r="I13" s="286">
        <v>577</v>
      </c>
      <c r="J13" s="286">
        <v>1421</v>
      </c>
      <c r="K13" s="559">
        <f>H13/G13</f>
        <v>0.32659251769464104</v>
      </c>
      <c r="L13" s="559"/>
      <c r="M13" s="559"/>
    </row>
    <row r="14" spans="1:13" ht="15" customHeight="1">
      <c r="A14" s="571" t="s">
        <v>599</v>
      </c>
      <c r="B14" s="571"/>
      <c r="C14" s="572">
        <f>SUM(C16:D36)</f>
        <v>111</v>
      </c>
      <c r="D14" s="572"/>
      <c r="E14" s="573">
        <f>SUM(E16:F36)</f>
        <v>385</v>
      </c>
      <c r="F14" s="573"/>
      <c r="G14" s="434">
        <f>SUM(G16:G36)</f>
        <v>2730</v>
      </c>
      <c r="H14" s="434">
        <f>SUM(H16:H36)</f>
        <v>825</v>
      </c>
      <c r="I14" s="434">
        <f>SUM(I16:I36)</f>
        <v>653</v>
      </c>
      <c r="J14" s="434">
        <f>SUM(J16:J36)</f>
        <v>1252</v>
      </c>
      <c r="K14" s="574">
        <f>H14/G14</f>
        <v>0.30219780219780218</v>
      </c>
      <c r="L14" s="574"/>
      <c r="M14" s="574"/>
    </row>
    <row r="15" spans="1:13" ht="13.5" customHeight="1">
      <c r="A15" s="571"/>
      <c r="B15" s="571"/>
      <c r="C15" s="561"/>
      <c r="D15" s="561"/>
      <c r="E15" s="570"/>
      <c r="F15" s="570"/>
      <c r="G15" s="288"/>
      <c r="H15" s="288"/>
      <c r="I15" s="288"/>
      <c r="J15" s="288"/>
      <c r="K15" s="289"/>
      <c r="L15" s="290"/>
      <c r="M15" s="287"/>
    </row>
    <row r="16" spans="1:13" ht="15.95" customHeight="1">
      <c r="A16" s="551" t="s">
        <v>600</v>
      </c>
      <c r="B16" s="551"/>
      <c r="C16" s="560">
        <v>9</v>
      </c>
      <c r="D16" s="560"/>
      <c r="E16" s="553">
        <v>33</v>
      </c>
      <c r="F16" s="553"/>
      <c r="G16" s="301">
        <v>99</v>
      </c>
      <c r="H16" s="302">
        <v>0</v>
      </c>
      <c r="I16" s="301">
        <v>25</v>
      </c>
      <c r="J16" s="301">
        <v>74</v>
      </c>
      <c r="K16" s="554">
        <f>H16/G16</f>
        <v>0</v>
      </c>
      <c r="L16" s="554"/>
      <c r="M16" s="554"/>
    </row>
    <row r="17" spans="1:13" ht="15.95" customHeight="1">
      <c r="A17" s="551" t="s">
        <v>601</v>
      </c>
      <c r="B17" s="551"/>
      <c r="C17" s="560">
        <v>5</v>
      </c>
      <c r="D17" s="560"/>
      <c r="E17" s="553">
        <v>13</v>
      </c>
      <c r="F17" s="553"/>
      <c r="G17" s="301">
        <v>1</v>
      </c>
      <c r="H17" s="301">
        <v>0</v>
      </c>
      <c r="I17" s="301">
        <v>1</v>
      </c>
      <c r="J17" s="301">
        <v>0</v>
      </c>
      <c r="K17" s="554">
        <f>H17/G17</f>
        <v>0</v>
      </c>
      <c r="L17" s="554"/>
      <c r="M17" s="554"/>
    </row>
    <row r="18" spans="1:13" ht="15.95" customHeight="1">
      <c r="A18" s="551" t="s">
        <v>602</v>
      </c>
      <c r="B18" s="551"/>
      <c r="C18" s="560">
        <v>4</v>
      </c>
      <c r="D18" s="560"/>
      <c r="E18" s="553">
        <v>11</v>
      </c>
      <c r="F18" s="553"/>
      <c r="G18" s="301">
        <v>88</v>
      </c>
      <c r="H18" s="303">
        <v>3</v>
      </c>
      <c r="I18" s="301">
        <v>70</v>
      </c>
      <c r="J18" s="301">
        <v>15</v>
      </c>
      <c r="K18" s="559">
        <f>H18/G18</f>
        <v>3.4090909090909088E-2</v>
      </c>
      <c r="L18" s="559"/>
      <c r="M18" s="559"/>
    </row>
    <row r="19" spans="1:13" ht="15.95" customHeight="1">
      <c r="A19" s="551" t="s">
        <v>603</v>
      </c>
      <c r="B19" s="551"/>
      <c r="C19" s="560">
        <v>5</v>
      </c>
      <c r="D19" s="560"/>
      <c r="E19" s="553">
        <v>19</v>
      </c>
      <c r="F19" s="553"/>
      <c r="G19" s="301">
        <v>16</v>
      </c>
      <c r="H19" s="301">
        <v>0</v>
      </c>
      <c r="I19" s="301">
        <v>6</v>
      </c>
      <c r="J19" s="301">
        <v>10</v>
      </c>
      <c r="K19" s="554">
        <f>H19/G19</f>
        <v>0</v>
      </c>
      <c r="L19" s="554"/>
      <c r="M19" s="554"/>
    </row>
    <row r="20" spans="1:13" ht="15.95" customHeight="1">
      <c r="A20" s="551" t="s">
        <v>604</v>
      </c>
      <c r="B20" s="551"/>
      <c r="C20" s="552">
        <v>3</v>
      </c>
      <c r="D20" s="552"/>
      <c r="E20" s="562">
        <v>5</v>
      </c>
      <c r="F20" s="562"/>
      <c r="G20" s="301">
        <v>0</v>
      </c>
      <c r="H20" s="304">
        <v>0</v>
      </c>
      <c r="I20" s="304">
        <v>0</v>
      </c>
      <c r="J20" s="304">
        <v>0</v>
      </c>
      <c r="K20" s="554">
        <v>0</v>
      </c>
      <c r="L20" s="554"/>
      <c r="M20" s="554"/>
    </row>
    <row r="21" spans="1:13" ht="15.95" customHeight="1">
      <c r="A21" s="551" t="s">
        <v>605</v>
      </c>
      <c r="B21" s="551"/>
      <c r="C21" s="552">
        <v>0</v>
      </c>
      <c r="D21" s="552"/>
      <c r="E21" s="562">
        <v>0</v>
      </c>
      <c r="F21" s="562"/>
      <c r="G21" s="301">
        <v>34</v>
      </c>
      <c r="H21" s="304">
        <v>34</v>
      </c>
      <c r="I21" s="304">
        <v>0</v>
      </c>
      <c r="J21" s="304">
        <v>0</v>
      </c>
      <c r="K21" s="559">
        <f>H21/G21</f>
        <v>1</v>
      </c>
      <c r="L21" s="559"/>
      <c r="M21" s="559"/>
    </row>
    <row r="22" spans="1:13" ht="15.95" customHeight="1">
      <c r="A22" s="551" t="s">
        <v>606</v>
      </c>
      <c r="B22" s="551"/>
      <c r="C22" s="552">
        <v>3</v>
      </c>
      <c r="D22" s="552"/>
      <c r="E22" s="553">
        <v>14</v>
      </c>
      <c r="F22" s="553"/>
      <c r="G22" s="301">
        <v>16</v>
      </c>
      <c r="H22" s="301">
        <v>0</v>
      </c>
      <c r="I22" s="301">
        <v>10</v>
      </c>
      <c r="J22" s="301">
        <v>6</v>
      </c>
      <c r="K22" s="554">
        <f>H22/G22</f>
        <v>0</v>
      </c>
      <c r="L22" s="554"/>
      <c r="M22" s="554"/>
    </row>
    <row r="23" spans="1:13" ht="15.95" customHeight="1">
      <c r="A23" s="551" t="s">
        <v>607</v>
      </c>
      <c r="B23" s="551"/>
      <c r="C23" s="552">
        <v>0</v>
      </c>
      <c r="D23" s="552"/>
      <c r="E23" s="553">
        <v>0</v>
      </c>
      <c r="F23" s="553"/>
      <c r="G23" s="301">
        <v>0</v>
      </c>
      <c r="H23" s="301">
        <v>0</v>
      </c>
      <c r="I23" s="301">
        <v>0</v>
      </c>
      <c r="J23" s="301">
        <v>0</v>
      </c>
      <c r="K23" s="554">
        <v>0</v>
      </c>
      <c r="L23" s="554"/>
      <c r="M23" s="554"/>
    </row>
    <row r="24" spans="1:13" ht="15.95" customHeight="1">
      <c r="A24" s="551" t="s">
        <v>608</v>
      </c>
      <c r="B24" s="551"/>
      <c r="C24" s="552">
        <v>6</v>
      </c>
      <c r="D24" s="552"/>
      <c r="E24" s="553">
        <v>19</v>
      </c>
      <c r="F24" s="553"/>
      <c r="G24" s="301">
        <v>168</v>
      </c>
      <c r="H24" s="301">
        <v>106</v>
      </c>
      <c r="I24" s="301">
        <v>24</v>
      </c>
      <c r="J24" s="301">
        <v>38</v>
      </c>
      <c r="K24" s="559">
        <f t="shared" ref="K24:K36" si="0">H24/G24</f>
        <v>0.63095238095238093</v>
      </c>
      <c r="L24" s="559"/>
      <c r="M24" s="559"/>
    </row>
    <row r="25" spans="1:13" ht="15.95" customHeight="1">
      <c r="A25" s="551" t="s">
        <v>609</v>
      </c>
      <c r="B25" s="551"/>
      <c r="C25" s="552">
        <v>4</v>
      </c>
      <c r="D25" s="552"/>
      <c r="E25" s="553">
        <v>9</v>
      </c>
      <c r="F25" s="553"/>
      <c r="G25" s="301">
        <v>80</v>
      </c>
      <c r="H25" s="301">
        <v>0</v>
      </c>
      <c r="I25" s="301">
        <v>8</v>
      </c>
      <c r="J25" s="301">
        <v>72</v>
      </c>
      <c r="K25" s="554">
        <f t="shared" si="0"/>
        <v>0</v>
      </c>
      <c r="L25" s="554"/>
      <c r="M25" s="554"/>
    </row>
    <row r="26" spans="1:13" ht="15.95" customHeight="1">
      <c r="A26" s="551" t="s">
        <v>610</v>
      </c>
      <c r="B26" s="551"/>
      <c r="C26" s="552">
        <v>1</v>
      </c>
      <c r="D26" s="552"/>
      <c r="E26" s="553">
        <v>3</v>
      </c>
      <c r="F26" s="553"/>
      <c r="G26" s="301">
        <v>226</v>
      </c>
      <c r="H26" s="301">
        <v>0</v>
      </c>
      <c r="I26" s="301">
        <v>95</v>
      </c>
      <c r="J26" s="301">
        <v>131</v>
      </c>
      <c r="K26" s="554">
        <f t="shared" si="0"/>
        <v>0</v>
      </c>
      <c r="L26" s="554"/>
      <c r="M26" s="554"/>
    </row>
    <row r="27" spans="1:13" ht="15.95" customHeight="1">
      <c r="A27" s="551" t="s">
        <v>611</v>
      </c>
      <c r="B27" s="551"/>
      <c r="C27" s="552">
        <v>6</v>
      </c>
      <c r="D27" s="552"/>
      <c r="E27" s="553">
        <v>37</v>
      </c>
      <c r="F27" s="553"/>
      <c r="G27" s="301">
        <v>125</v>
      </c>
      <c r="H27" s="301">
        <v>25</v>
      </c>
      <c r="I27" s="301">
        <v>100</v>
      </c>
      <c r="J27" s="301">
        <v>0</v>
      </c>
      <c r="K27" s="559">
        <f>H27/G27</f>
        <v>0.2</v>
      </c>
      <c r="L27" s="559"/>
      <c r="M27" s="559"/>
    </row>
    <row r="28" spans="1:13" ht="15.95" customHeight="1">
      <c r="A28" s="551" t="s">
        <v>612</v>
      </c>
      <c r="B28" s="551"/>
      <c r="C28" s="552">
        <v>10</v>
      </c>
      <c r="D28" s="552"/>
      <c r="E28" s="553">
        <v>59</v>
      </c>
      <c r="F28" s="553"/>
      <c r="G28" s="301">
        <v>160</v>
      </c>
      <c r="H28" s="301">
        <v>30</v>
      </c>
      <c r="I28" s="301">
        <v>5</v>
      </c>
      <c r="J28" s="301">
        <v>125</v>
      </c>
      <c r="K28" s="559">
        <f t="shared" si="0"/>
        <v>0.1875</v>
      </c>
      <c r="L28" s="559"/>
      <c r="M28" s="559"/>
    </row>
    <row r="29" spans="1:13" ht="15.95" customHeight="1">
      <c r="A29" s="551" t="s">
        <v>613</v>
      </c>
      <c r="B29" s="551"/>
      <c r="C29" s="552">
        <v>5</v>
      </c>
      <c r="D29" s="552"/>
      <c r="E29" s="553">
        <v>14</v>
      </c>
      <c r="F29" s="553"/>
      <c r="G29" s="301">
        <v>19</v>
      </c>
      <c r="H29" s="301">
        <v>0</v>
      </c>
      <c r="I29" s="301">
        <v>7</v>
      </c>
      <c r="J29" s="301">
        <v>12</v>
      </c>
      <c r="K29" s="554">
        <f t="shared" si="0"/>
        <v>0</v>
      </c>
      <c r="L29" s="554"/>
      <c r="M29" s="554"/>
    </row>
    <row r="30" spans="1:13" ht="15.95" customHeight="1">
      <c r="A30" s="551" t="s">
        <v>614</v>
      </c>
      <c r="B30" s="551"/>
      <c r="C30" s="552">
        <v>19</v>
      </c>
      <c r="D30" s="552"/>
      <c r="E30" s="553">
        <v>37</v>
      </c>
      <c r="F30" s="553"/>
      <c r="G30" s="301">
        <v>456</v>
      </c>
      <c r="H30" s="301">
        <v>54</v>
      </c>
      <c r="I30" s="301">
        <v>120</v>
      </c>
      <c r="J30" s="301">
        <v>282</v>
      </c>
      <c r="K30" s="559">
        <f t="shared" si="0"/>
        <v>0.11842105263157894</v>
      </c>
      <c r="L30" s="559"/>
      <c r="M30" s="559"/>
    </row>
    <row r="31" spans="1:13" ht="15.95" customHeight="1">
      <c r="A31" s="551" t="s">
        <v>615</v>
      </c>
      <c r="B31" s="551"/>
      <c r="C31" s="552">
        <v>11</v>
      </c>
      <c r="D31" s="552"/>
      <c r="E31" s="553">
        <v>36</v>
      </c>
      <c r="F31" s="553"/>
      <c r="G31" s="301">
        <v>550</v>
      </c>
      <c r="H31" s="301">
        <v>493</v>
      </c>
      <c r="I31" s="301">
        <v>40</v>
      </c>
      <c r="J31" s="301">
        <v>17</v>
      </c>
      <c r="K31" s="559">
        <f t="shared" si="0"/>
        <v>0.89636363636363636</v>
      </c>
      <c r="L31" s="559"/>
      <c r="M31" s="559"/>
    </row>
    <row r="32" spans="1:13" ht="15.95" customHeight="1">
      <c r="A32" s="551" t="s">
        <v>616</v>
      </c>
      <c r="B32" s="551"/>
      <c r="C32" s="552">
        <v>9</v>
      </c>
      <c r="D32" s="552"/>
      <c r="E32" s="553">
        <v>47</v>
      </c>
      <c r="F32" s="553"/>
      <c r="G32" s="301">
        <v>189</v>
      </c>
      <c r="H32" s="301">
        <v>49</v>
      </c>
      <c r="I32" s="301">
        <v>68</v>
      </c>
      <c r="J32" s="301">
        <v>72</v>
      </c>
      <c r="K32" s="559">
        <f t="shared" si="0"/>
        <v>0.25925925925925924</v>
      </c>
      <c r="L32" s="559"/>
      <c r="M32" s="559"/>
    </row>
    <row r="33" spans="1:13" ht="15.95" customHeight="1">
      <c r="A33" s="551" t="s">
        <v>617</v>
      </c>
      <c r="B33" s="551"/>
      <c r="C33" s="552">
        <v>0</v>
      </c>
      <c r="D33" s="552"/>
      <c r="E33" s="553">
        <v>0</v>
      </c>
      <c r="F33" s="553"/>
      <c r="G33" s="301">
        <v>0</v>
      </c>
      <c r="H33" s="301">
        <v>0</v>
      </c>
      <c r="I33" s="301">
        <v>0</v>
      </c>
      <c r="J33" s="301">
        <v>0</v>
      </c>
      <c r="K33" s="554">
        <v>0</v>
      </c>
      <c r="L33" s="554"/>
      <c r="M33" s="554"/>
    </row>
    <row r="34" spans="1:13" ht="15.95" customHeight="1">
      <c r="A34" s="551" t="s">
        <v>618</v>
      </c>
      <c r="B34" s="551"/>
      <c r="C34" s="552">
        <v>7</v>
      </c>
      <c r="D34" s="552"/>
      <c r="E34" s="553">
        <v>21</v>
      </c>
      <c r="F34" s="553"/>
      <c r="G34" s="301">
        <v>336</v>
      </c>
      <c r="H34" s="301">
        <v>31</v>
      </c>
      <c r="I34" s="301">
        <v>9</v>
      </c>
      <c r="J34" s="301">
        <v>296</v>
      </c>
      <c r="K34" s="559">
        <f t="shared" si="0"/>
        <v>9.2261904761904767E-2</v>
      </c>
      <c r="L34" s="559"/>
      <c r="M34" s="559"/>
    </row>
    <row r="35" spans="1:13" ht="15.95" customHeight="1">
      <c r="A35" s="551" t="s">
        <v>619</v>
      </c>
      <c r="B35" s="551"/>
      <c r="C35" s="552">
        <v>4</v>
      </c>
      <c r="D35" s="552"/>
      <c r="E35" s="553">
        <v>8</v>
      </c>
      <c r="F35" s="553"/>
      <c r="G35" s="301">
        <v>141</v>
      </c>
      <c r="H35" s="301">
        <v>0</v>
      </c>
      <c r="I35" s="301">
        <v>62</v>
      </c>
      <c r="J35" s="301">
        <v>79</v>
      </c>
      <c r="K35" s="554">
        <f t="shared" si="0"/>
        <v>0</v>
      </c>
      <c r="L35" s="554"/>
      <c r="M35" s="554"/>
    </row>
    <row r="36" spans="1:13" ht="15.95" customHeight="1">
      <c r="A36" s="557" t="s">
        <v>58</v>
      </c>
      <c r="B36" s="557"/>
      <c r="C36" s="558">
        <v>0</v>
      </c>
      <c r="D36" s="558"/>
      <c r="E36" s="546">
        <v>0</v>
      </c>
      <c r="F36" s="546"/>
      <c r="G36" s="305">
        <v>26</v>
      </c>
      <c r="H36" s="305">
        <v>0</v>
      </c>
      <c r="I36" s="305">
        <v>3</v>
      </c>
      <c r="J36" s="305">
        <v>23</v>
      </c>
      <c r="K36" s="555">
        <f t="shared" si="0"/>
        <v>0</v>
      </c>
      <c r="L36" s="555"/>
      <c r="M36" s="555"/>
    </row>
    <row r="37" spans="1:13" ht="13.5" customHeight="1">
      <c r="A37" s="281" t="s">
        <v>59</v>
      </c>
      <c r="M37" s="284" t="s">
        <v>13</v>
      </c>
    </row>
    <row r="38" spans="1:13" ht="13.5" customHeight="1">
      <c r="A38" s="281" t="s">
        <v>60</v>
      </c>
    </row>
    <row r="39" spans="1:13" ht="12" customHeight="1">
      <c r="A39" s="281" t="s">
        <v>61</v>
      </c>
    </row>
    <row r="40" spans="1:13" ht="15" customHeight="1">
      <c r="A40" s="281" t="s">
        <v>62</v>
      </c>
      <c r="M40" s="284" t="s">
        <v>63</v>
      </c>
    </row>
    <row r="41" spans="1:13" ht="20.100000000000001" customHeight="1">
      <c r="A41" s="549" t="s">
        <v>64</v>
      </c>
      <c r="B41" s="556" t="s">
        <v>21</v>
      </c>
      <c r="C41" s="556"/>
      <c r="D41" s="556"/>
      <c r="E41" s="556" t="s">
        <v>65</v>
      </c>
      <c r="F41" s="556"/>
      <c r="G41" s="556"/>
      <c r="H41" s="556" t="s">
        <v>66</v>
      </c>
      <c r="I41" s="556"/>
      <c r="J41" s="556"/>
      <c r="K41" s="547" t="s">
        <v>67</v>
      </c>
      <c r="L41" s="547"/>
      <c r="M41" s="548"/>
    </row>
    <row r="42" spans="1:13" ht="20.100000000000001" customHeight="1">
      <c r="A42" s="550"/>
      <c r="B42" s="285" t="s">
        <v>68</v>
      </c>
      <c r="C42" s="291" t="s">
        <v>69</v>
      </c>
      <c r="D42" s="291" t="s">
        <v>70</v>
      </c>
      <c r="E42" s="285" t="s">
        <v>68</v>
      </c>
      <c r="F42" s="285" t="s">
        <v>69</v>
      </c>
      <c r="G42" s="285" t="s">
        <v>70</v>
      </c>
      <c r="H42" s="285" t="s">
        <v>68</v>
      </c>
      <c r="I42" s="285" t="s">
        <v>69</v>
      </c>
      <c r="J42" s="285" t="s">
        <v>70</v>
      </c>
      <c r="K42" s="285" t="s">
        <v>68</v>
      </c>
      <c r="L42" s="285" t="s">
        <v>69</v>
      </c>
      <c r="M42" s="292" t="s">
        <v>70</v>
      </c>
    </row>
    <row r="43" spans="1:13" ht="15.95" customHeight="1">
      <c r="A43" s="293" t="s">
        <v>517</v>
      </c>
      <c r="B43" s="294">
        <v>1456</v>
      </c>
      <c r="C43" s="295">
        <v>4807</v>
      </c>
      <c r="D43" s="295">
        <v>700</v>
      </c>
      <c r="E43" s="295">
        <v>57</v>
      </c>
      <c r="F43" s="295">
        <v>8245</v>
      </c>
      <c r="G43" s="295">
        <v>47</v>
      </c>
      <c r="H43" s="295">
        <v>45</v>
      </c>
      <c r="I43" s="295">
        <v>5500</v>
      </c>
      <c r="J43" s="295">
        <v>25</v>
      </c>
      <c r="K43" s="295">
        <v>1360</v>
      </c>
      <c r="L43" s="295">
        <v>4617</v>
      </c>
      <c r="M43" s="296">
        <v>628</v>
      </c>
    </row>
    <row r="44" spans="1:13" s="282" customFormat="1" ht="15.95" customHeight="1">
      <c r="A44" s="297" t="s">
        <v>71</v>
      </c>
      <c r="B44" s="294">
        <v>1409</v>
      </c>
      <c r="C44" s="295">
        <v>4934</v>
      </c>
      <c r="D44" s="295">
        <v>695</v>
      </c>
      <c r="E44" s="295">
        <v>76</v>
      </c>
      <c r="F44" s="295">
        <v>7917</v>
      </c>
      <c r="G44" s="295">
        <v>60</v>
      </c>
      <c r="H44" s="295">
        <v>71</v>
      </c>
      <c r="I44" s="295">
        <v>5579</v>
      </c>
      <c r="J44" s="295">
        <v>39</v>
      </c>
      <c r="K44" s="295">
        <v>1262</v>
      </c>
      <c r="L44" s="295">
        <v>4718</v>
      </c>
      <c r="M44" s="296">
        <v>595</v>
      </c>
    </row>
    <row r="45" spans="1:13" s="282" customFormat="1" ht="15.95" customHeight="1">
      <c r="A45" s="298" t="s">
        <v>72</v>
      </c>
      <c r="B45" s="294">
        <v>1169</v>
      </c>
      <c r="C45" s="295">
        <v>5283</v>
      </c>
      <c r="D45" s="295">
        <v>618</v>
      </c>
      <c r="E45" s="295">
        <v>50</v>
      </c>
      <c r="F45" s="295">
        <v>6100</v>
      </c>
      <c r="G45" s="295">
        <v>30</v>
      </c>
      <c r="H45" s="295">
        <v>55</v>
      </c>
      <c r="I45" s="295">
        <v>4488</v>
      </c>
      <c r="J45" s="295">
        <v>25</v>
      </c>
      <c r="K45" s="295">
        <v>1064</v>
      </c>
      <c r="L45" s="295">
        <v>5286</v>
      </c>
      <c r="M45" s="296">
        <v>563</v>
      </c>
    </row>
    <row r="46" spans="1:13" s="282" customFormat="1" ht="15.95" customHeight="1">
      <c r="A46" s="298" t="s">
        <v>73</v>
      </c>
      <c r="B46" s="295">
        <v>957</v>
      </c>
      <c r="C46" s="295">
        <v>6962</v>
      </c>
      <c r="D46" s="295">
        <v>667</v>
      </c>
      <c r="E46" s="295">
        <v>33</v>
      </c>
      <c r="F46" s="295">
        <v>8003</v>
      </c>
      <c r="G46" s="295">
        <v>27</v>
      </c>
      <c r="H46" s="295">
        <v>102</v>
      </c>
      <c r="I46" s="295">
        <v>5441</v>
      </c>
      <c r="J46" s="295">
        <v>56</v>
      </c>
      <c r="K46" s="295">
        <v>822</v>
      </c>
      <c r="L46" s="295">
        <v>7109</v>
      </c>
      <c r="M46" s="296">
        <v>584</v>
      </c>
    </row>
    <row r="47" spans="1:13" ht="15.95" customHeight="1">
      <c r="A47" s="298" t="s">
        <v>74</v>
      </c>
      <c r="B47" s="294">
        <v>946</v>
      </c>
      <c r="C47" s="295">
        <v>6607</v>
      </c>
      <c r="D47" s="295">
        <v>625</v>
      </c>
      <c r="E47" s="295">
        <v>57</v>
      </c>
      <c r="F47" s="295">
        <v>7558</v>
      </c>
      <c r="G47" s="295">
        <v>43</v>
      </c>
      <c r="H47" s="295">
        <v>146</v>
      </c>
      <c r="I47" s="295">
        <v>5546</v>
      </c>
      <c r="J47" s="295">
        <v>81</v>
      </c>
      <c r="K47" s="295">
        <v>743</v>
      </c>
      <c r="L47" s="295">
        <v>6743</v>
      </c>
      <c r="M47" s="296">
        <v>501</v>
      </c>
    </row>
    <row r="48" spans="1:13" ht="15.95" customHeight="1">
      <c r="A48" s="299" t="s">
        <v>75</v>
      </c>
      <c r="B48" s="295">
        <v>969</v>
      </c>
      <c r="C48" s="295">
        <v>6183</v>
      </c>
      <c r="D48" s="295">
        <v>599</v>
      </c>
      <c r="E48" s="295">
        <v>102</v>
      </c>
      <c r="F48" s="295">
        <v>7822</v>
      </c>
      <c r="G48" s="295">
        <v>80</v>
      </c>
      <c r="H48" s="295">
        <v>38</v>
      </c>
      <c r="I48" s="295">
        <v>5602</v>
      </c>
      <c r="J48" s="295">
        <v>21</v>
      </c>
      <c r="K48" s="295">
        <v>829</v>
      </c>
      <c r="L48" s="295">
        <v>6008</v>
      </c>
      <c r="M48" s="296">
        <v>498</v>
      </c>
    </row>
    <row r="49" spans="1:13" ht="15.95" customHeight="1" thickBot="1">
      <c r="A49" s="300" t="s">
        <v>620</v>
      </c>
      <c r="B49" s="435">
        <v>825</v>
      </c>
      <c r="C49" s="435">
        <v>4598</v>
      </c>
      <c r="D49" s="435">
        <v>380</v>
      </c>
      <c r="E49" s="435">
        <v>22</v>
      </c>
      <c r="F49" s="435">
        <v>8354</v>
      </c>
      <c r="G49" s="435">
        <v>18</v>
      </c>
      <c r="H49" s="435">
        <v>28</v>
      </c>
      <c r="I49" s="435">
        <v>3275</v>
      </c>
      <c r="J49" s="435">
        <v>8</v>
      </c>
      <c r="K49" s="435">
        <v>775</v>
      </c>
      <c r="L49" s="435">
        <v>4559</v>
      </c>
      <c r="M49" s="436">
        <v>353</v>
      </c>
    </row>
    <row r="50" spans="1:13" ht="18" customHeight="1">
      <c r="A50" s="281" t="s">
        <v>76</v>
      </c>
      <c r="M50" s="284" t="s">
        <v>13</v>
      </c>
    </row>
  </sheetData>
  <sheetProtection selectLockedCells="1" selectUnlockedCells="1"/>
  <mergeCells count="122">
    <mergeCell ref="A1:M1"/>
    <mergeCell ref="A2:M2"/>
    <mergeCell ref="A4:M4"/>
    <mergeCell ref="A7:B9"/>
    <mergeCell ref="C7:D9"/>
    <mergeCell ref="E7:F9"/>
    <mergeCell ref="G7:J8"/>
    <mergeCell ref="K7:M7"/>
    <mergeCell ref="K8:M8"/>
    <mergeCell ref="K9:M9"/>
    <mergeCell ref="K10:M10"/>
    <mergeCell ref="C12:D12"/>
    <mergeCell ref="E12:F12"/>
    <mergeCell ref="C11:D11"/>
    <mergeCell ref="A10:B10"/>
    <mergeCell ref="C10:D10"/>
    <mergeCell ref="E10:F10"/>
    <mergeCell ref="E15:F15"/>
    <mergeCell ref="A13:B13"/>
    <mergeCell ref="C13:D13"/>
    <mergeCell ref="E13:F13"/>
    <mergeCell ref="K13:M13"/>
    <mergeCell ref="E11:F11"/>
    <mergeCell ref="K11:M11"/>
    <mergeCell ref="A11:B11"/>
    <mergeCell ref="K12:M12"/>
    <mergeCell ref="A12:B12"/>
    <mergeCell ref="A15:B15"/>
    <mergeCell ref="A14:B14"/>
    <mergeCell ref="C14:D14"/>
    <mergeCell ref="E14:F14"/>
    <mergeCell ref="K14:M14"/>
    <mergeCell ref="E16:F16"/>
    <mergeCell ref="K16:M16"/>
    <mergeCell ref="A16:B16"/>
    <mergeCell ref="C16:D16"/>
    <mergeCell ref="C15:D15"/>
    <mergeCell ref="A17:B17"/>
    <mergeCell ref="C17:D17"/>
    <mergeCell ref="E17:F17"/>
    <mergeCell ref="K21:M21"/>
    <mergeCell ref="A20:B20"/>
    <mergeCell ref="C20:D20"/>
    <mergeCell ref="E20:F20"/>
    <mergeCell ref="K20:M20"/>
    <mergeCell ref="K19:M19"/>
    <mergeCell ref="A21:B21"/>
    <mergeCell ref="C21:D21"/>
    <mergeCell ref="E21:F21"/>
    <mergeCell ref="A19:B19"/>
    <mergeCell ref="K17:M17"/>
    <mergeCell ref="C19:D19"/>
    <mergeCell ref="E19:F19"/>
    <mergeCell ref="A22:B22"/>
    <mergeCell ref="C22:D22"/>
    <mergeCell ref="E22:F22"/>
    <mergeCell ref="K22:M22"/>
    <mergeCell ref="A18:B18"/>
    <mergeCell ref="C18:D18"/>
    <mergeCell ref="E18:F18"/>
    <mergeCell ref="K18:M18"/>
    <mergeCell ref="A25:B25"/>
    <mergeCell ref="C25:D25"/>
    <mergeCell ref="E25:F25"/>
    <mergeCell ref="K25:M25"/>
    <mergeCell ref="A26:B26"/>
    <mergeCell ref="C26:D26"/>
    <mergeCell ref="E26:F26"/>
    <mergeCell ref="K26:M26"/>
    <mergeCell ref="A23:B23"/>
    <mergeCell ref="C23:D23"/>
    <mergeCell ref="E23:F23"/>
    <mergeCell ref="K23:M23"/>
    <mergeCell ref="A24:B24"/>
    <mergeCell ref="C24:D24"/>
    <mergeCell ref="E24:F24"/>
    <mergeCell ref="K24:M24"/>
    <mergeCell ref="A29:B29"/>
    <mergeCell ref="C29:D29"/>
    <mergeCell ref="E29:F29"/>
    <mergeCell ref="K29:M29"/>
    <mergeCell ref="A30:B30"/>
    <mergeCell ref="C30:D30"/>
    <mergeCell ref="E30:F30"/>
    <mergeCell ref="K30:M30"/>
    <mergeCell ref="A27:B27"/>
    <mergeCell ref="C27:D27"/>
    <mergeCell ref="E27:F27"/>
    <mergeCell ref="K27:M27"/>
    <mergeCell ref="A28:B28"/>
    <mergeCell ref="C28:D28"/>
    <mergeCell ref="E28:F28"/>
    <mergeCell ref="K28:M28"/>
    <mergeCell ref="A33:B33"/>
    <mergeCell ref="C33:D33"/>
    <mergeCell ref="E33:F33"/>
    <mergeCell ref="K33:M33"/>
    <mergeCell ref="A34:B34"/>
    <mergeCell ref="C34:D34"/>
    <mergeCell ref="E34:F34"/>
    <mergeCell ref="K34:M34"/>
    <mergeCell ref="A31:B31"/>
    <mergeCell ref="C31:D31"/>
    <mergeCell ref="E31:F31"/>
    <mergeCell ref="K31:M31"/>
    <mergeCell ref="A32:B32"/>
    <mergeCell ref="C32:D32"/>
    <mergeCell ref="E32:F32"/>
    <mergeCell ref="K32:M32"/>
    <mergeCell ref="E36:F36"/>
    <mergeCell ref="K41:M41"/>
    <mergeCell ref="A41:A42"/>
    <mergeCell ref="A35:B35"/>
    <mergeCell ref="C35:D35"/>
    <mergeCell ref="E35:F35"/>
    <mergeCell ref="K35:M35"/>
    <mergeCell ref="K36:M36"/>
    <mergeCell ref="B41:D41"/>
    <mergeCell ref="E41:G41"/>
    <mergeCell ref="H41:J41"/>
    <mergeCell ref="A36:B36"/>
    <mergeCell ref="C36:D36"/>
  </mergeCells>
  <phoneticPr fontId="23"/>
  <pageMargins left="0.59055118110236227" right="0.59055118110236227" top="0.59055118110236227" bottom="0.59055118110236227" header="0.39370078740157483" footer="0.39370078740157483"/>
  <pageSetup paperSize="9" firstPageNumber="80" orientation="portrait" useFirstPageNumber="1" horizontalDpi="300" verticalDpi="300" r:id="rId1"/>
  <headerFooter alignWithMargins="0">
    <oddHeader>&amp;L農業及び漁業</oddHeader>
    <oddFooter>&amp;C&amp;11－&amp;P－</oddFooter>
  </headerFooter>
  <legacyDrawing r:id="rId2"/>
</worksheet>
</file>

<file path=xl/worksheets/sheet4.xml><?xml version="1.0" encoding="utf-8"?>
<worksheet xmlns="http://schemas.openxmlformats.org/spreadsheetml/2006/main" xmlns:r="http://schemas.openxmlformats.org/officeDocument/2006/relationships">
  <dimension ref="A1:J53"/>
  <sheetViews>
    <sheetView view="pageBreakPreview" zoomScale="115" zoomScaleNormal="100" zoomScaleSheetLayoutView="115" workbookViewId="0">
      <selection activeCell="F18" sqref="F18"/>
    </sheetView>
  </sheetViews>
  <sheetFormatPr defaultRowHeight="16.5" customHeight="1"/>
  <cols>
    <col min="1" max="1" width="10.28515625" style="56" customWidth="1"/>
    <col min="2" max="3" width="9.7109375" style="56" customWidth="1"/>
    <col min="4" max="4" width="10.85546875" style="56" customWidth="1"/>
    <col min="5" max="9" width="9.7109375" style="56" customWidth="1"/>
    <col min="10" max="10" width="11.85546875" style="56" customWidth="1"/>
    <col min="11" max="16384" width="9.140625" style="312"/>
  </cols>
  <sheetData>
    <row r="1" spans="1:10" ht="5.0999999999999996" customHeight="1"/>
    <row r="2" spans="1:10" ht="15" customHeight="1">
      <c r="A2" s="313" t="s">
        <v>518</v>
      </c>
      <c r="B2" s="2"/>
      <c r="C2" s="2"/>
      <c r="D2" s="2"/>
      <c r="E2" s="2"/>
      <c r="F2" s="2"/>
      <c r="H2" s="2"/>
      <c r="I2" s="2"/>
      <c r="J2" s="17" t="s">
        <v>77</v>
      </c>
    </row>
    <row r="3" spans="1:10" ht="18.75" customHeight="1">
      <c r="A3" s="466" t="s">
        <v>5</v>
      </c>
      <c r="B3" s="467"/>
      <c r="C3" s="470" t="s">
        <v>78</v>
      </c>
      <c r="D3" s="470"/>
      <c r="E3" s="470" t="s">
        <v>79</v>
      </c>
      <c r="F3" s="470"/>
      <c r="G3" s="470" t="s">
        <v>80</v>
      </c>
      <c r="H3" s="470"/>
      <c r="I3" s="474" t="s">
        <v>81</v>
      </c>
      <c r="J3" s="475"/>
    </row>
    <row r="4" spans="1:10" ht="18.75" customHeight="1">
      <c r="A4" s="468"/>
      <c r="B4" s="469"/>
      <c r="C4" s="7" t="s">
        <v>82</v>
      </c>
      <c r="D4" s="30" t="s">
        <v>70</v>
      </c>
      <c r="E4" s="7" t="s">
        <v>82</v>
      </c>
      <c r="F4" s="7" t="s">
        <v>70</v>
      </c>
      <c r="G4" s="7" t="s">
        <v>82</v>
      </c>
      <c r="H4" s="7" t="s">
        <v>70</v>
      </c>
      <c r="I4" s="7" t="s">
        <v>82</v>
      </c>
      <c r="J4" s="93" t="s">
        <v>70</v>
      </c>
    </row>
    <row r="5" spans="1:10" ht="18.75" customHeight="1">
      <c r="A5" s="596" t="s">
        <v>83</v>
      </c>
      <c r="B5" s="597"/>
      <c r="C5" s="227">
        <f t="shared" ref="C5:C26" si="0">SUM(E5,G5,I5)</f>
        <v>825</v>
      </c>
      <c r="D5" s="35">
        <f t="shared" ref="D5:I5" si="1">SUM(D6:D26)</f>
        <v>380</v>
      </c>
      <c r="E5" s="35">
        <f t="shared" si="1"/>
        <v>22</v>
      </c>
      <c r="F5" s="35">
        <f t="shared" si="1"/>
        <v>18</v>
      </c>
      <c r="G5" s="35">
        <f t="shared" si="1"/>
        <v>28</v>
      </c>
      <c r="H5" s="35">
        <f t="shared" si="1"/>
        <v>8</v>
      </c>
      <c r="I5" s="35">
        <f t="shared" si="1"/>
        <v>775</v>
      </c>
      <c r="J5" s="228">
        <v>353</v>
      </c>
    </row>
    <row r="6" spans="1:10" ht="15" customHeight="1">
      <c r="A6" s="460" t="s">
        <v>84</v>
      </c>
      <c r="B6" s="461"/>
      <c r="C6" s="23">
        <f t="shared" si="0"/>
        <v>0</v>
      </c>
      <c r="D6" s="24">
        <f t="shared" ref="D6:D26" si="2">SUM(F6,H6,J6)</f>
        <v>0</v>
      </c>
      <c r="E6" s="35">
        <v>0</v>
      </c>
      <c r="F6" s="35">
        <v>0</v>
      </c>
      <c r="G6" s="35">
        <v>0</v>
      </c>
      <c r="H6" s="306">
        <v>0</v>
      </c>
      <c r="I6" s="306">
        <v>0</v>
      </c>
      <c r="J6" s="307">
        <v>0</v>
      </c>
    </row>
    <row r="7" spans="1:10" ht="15" customHeight="1">
      <c r="A7" s="460" t="s">
        <v>45</v>
      </c>
      <c r="B7" s="461"/>
      <c r="C7" s="23">
        <f t="shared" si="0"/>
        <v>0</v>
      </c>
      <c r="D7" s="24">
        <f t="shared" si="2"/>
        <v>0</v>
      </c>
      <c r="E7" s="35">
        <v>0</v>
      </c>
      <c r="F7" s="35">
        <v>0</v>
      </c>
      <c r="G7" s="35">
        <v>0</v>
      </c>
      <c r="H7" s="306">
        <v>0</v>
      </c>
      <c r="I7" s="306">
        <v>0</v>
      </c>
      <c r="J7" s="307">
        <v>0</v>
      </c>
    </row>
    <row r="8" spans="1:10" ht="15" customHeight="1">
      <c r="A8" s="460" t="s">
        <v>85</v>
      </c>
      <c r="B8" s="461"/>
      <c r="C8" s="23">
        <f t="shared" si="0"/>
        <v>3</v>
      </c>
      <c r="D8" s="24">
        <f t="shared" si="2"/>
        <v>2</v>
      </c>
      <c r="E8" s="27">
        <v>0</v>
      </c>
      <c r="F8" s="27">
        <v>0</v>
      </c>
      <c r="G8" s="27">
        <v>0</v>
      </c>
      <c r="H8" s="306">
        <v>0</v>
      </c>
      <c r="I8" s="306">
        <v>3</v>
      </c>
      <c r="J8" s="307">
        <v>2</v>
      </c>
    </row>
    <row r="9" spans="1:10" ht="15" customHeight="1">
      <c r="A9" s="460" t="s">
        <v>86</v>
      </c>
      <c r="B9" s="461"/>
      <c r="C9" s="23">
        <f t="shared" si="0"/>
        <v>0</v>
      </c>
      <c r="D9" s="24">
        <f t="shared" si="2"/>
        <v>0</v>
      </c>
      <c r="E9" s="35">
        <v>0</v>
      </c>
      <c r="F9" s="35">
        <v>0</v>
      </c>
      <c r="G9" s="35">
        <v>0</v>
      </c>
      <c r="H9" s="306">
        <v>0</v>
      </c>
      <c r="I9" s="306">
        <v>0</v>
      </c>
      <c r="J9" s="307">
        <v>0</v>
      </c>
    </row>
    <row r="10" spans="1:10" ht="15" customHeight="1">
      <c r="A10" s="460" t="s">
        <v>87</v>
      </c>
      <c r="B10" s="461"/>
      <c r="C10" s="23">
        <f t="shared" si="0"/>
        <v>0</v>
      </c>
      <c r="D10" s="24">
        <f t="shared" si="2"/>
        <v>0</v>
      </c>
      <c r="E10" s="35">
        <v>0</v>
      </c>
      <c r="F10" s="35">
        <v>0</v>
      </c>
      <c r="G10" s="35">
        <v>0</v>
      </c>
      <c r="H10" s="306">
        <v>0</v>
      </c>
      <c r="I10" s="306">
        <v>0</v>
      </c>
      <c r="J10" s="307">
        <v>0</v>
      </c>
    </row>
    <row r="11" spans="1:10" ht="15" customHeight="1">
      <c r="A11" s="460" t="s">
        <v>88</v>
      </c>
      <c r="B11" s="461"/>
      <c r="C11" s="23">
        <f t="shared" si="0"/>
        <v>34</v>
      </c>
      <c r="D11" s="24">
        <f t="shared" si="2"/>
        <v>15</v>
      </c>
      <c r="E11" s="27">
        <v>0</v>
      </c>
      <c r="F11" s="27">
        <v>0</v>
      </c>
      <c r="G11" s="27">
        <v>7</v>
      </c>
      <c r="H11" s="306">
        <v>3</v>
      </c>
      <c r="I11" s="306">
        <v>27</v>
      </c>
      <c r="J11" s="307">
        <v>12</v>
      </c>
    </row>
    <row r="12" spans="1:10" ht="15" customHeight="1">
      <c r="A12" s="460" t="s">
        <v>46</v>
      </c>
      <c r="B12" s="461"/>
      <c r="C12" s="23">
        <f t="shared" si="0"/>
        <v>0</v>
      </c>
      <c r="D12" s="24">
        <f t="shared" si="2"/>
        <v>0</v>
      </c>
      <c r="E12" s="35">
        <v>0</v>
      </c>
      <c r="F12" s="35">
        <v>0</v>
      </c>
      <c r="G12" s="35">
        <f>I12+K12+M12</f>
        <v>0</v>
      </c>
      <c r="H12" s="306">
        <f>J12+L12+N12</f>
        <v>0</v>
      </c>
      <c r="I12" s="306">
        <v>0</v>
      </c>
      <c r="J12" s="307">
        <v>0</v>
      </c>
    </row>
    <row r="13" spans="1:10" ht="15" customHeight="1">
      <c r="A13" s="460" t="s">
        <v>89</v>
      </c>
      <c r="B13" s="461"/>
      <c r="C13" s="23">
        <f t="shared" si="0"/>
        <v>0</v>
      </c>
      <c r="D13" s="24">
        <f t="shared" si="2"/>
        <v>0</v>
      </c>
      <c r="E13" s="35">
        <v>0</v>
      </c>
      <c r="F13" s="35">
        <v>0</v>
      </c>
      <c r="G13" s="35">
        <v>0</v>
      </c>
      <c r="H13" s="306">
        <f>J13+L13+N13</f>
        <v>0</v>
      </c>
      <c r="I13" s="306">
        <v>0</v>
      </c>
      <c r="J13" s="307">
        <v>0</v>
      </c>
    </row>
    <row r="14" spans="1:10" ht="15" customHeight="1">
      <c r="A14" s="460" t="s">
        <v>90</v>
      </c>
      <c r="B14" s="461"/>
      <c r="C14" s="23">
        <f t="shared" si="0"/>
        <v>106</v>
      </c>
      <c r="D14" s="24">
        <f t="shared" si="2"/>
        <v>35</v>
      </c>
      <c r="E14" s="27">
        <v>0</v>
      </c>
      <c r="F14" s="27">
        <v>0</v>
      </c>
      <c r="G14" s="27">
        <v>0</v>
      </c>
      <c r="H14" s="306">
        <v>0</v>
      </c>
      <c r="I14" s="306">
        <v>106</v>
      </c>
      <c r="J14" s="307">
        <v>35</v>
      </c>
    </row>
    <row r="15" spans="1:10" ht="15" customHeight="1">
      <c r="A15" s="460" t="s">
        <v>47</v>
      </c>
      <c r="B15" s="461"/>
      <c r="C15" s="23">
        <f t="shared" si="0"/>
        <v>0</v>
      </c>
      <c r="D15" s="24">
        <f t="shared" si="2"/>
        <v>0</v>
      </c>
      <c r="E15" s="35">
        <v>0</v>
      </c>
      <c r="F15" s="35">
        <v>0</v>
      </c>
      <c r="G15" s="35">
        <v>0</v>
      </c>
      <c r="H15" s="306">
        <f>J15+L15+N15</f>
        <v>0</v>
      </c>
      <c r="I15" s="306">
        <v>0</v>
      </c>
      <c r="J15" s="307">
        <v>0</v>
      </c>
    </row>
    <row r="16" spans="1:10" ht="15" customHeight="1">
      <c r="A16" s="460" t="s">
        <v>48</v>
      </c>
      <c r="B16" s="461"/>
      <c r="C16" s="23">
        <f t="shared" si="0"/>
        <v>0</v>
      </c>
      <c r="D16" s="24">
        <f t="shared" si="2"/>
        <v>0</v>
      </c>
      <c r="E16" s="35">
        <v>0</v>
      </c>
      <c r="F16" s="35">
        <v>0</v>
      </c>
      <c r="G16" s="35">
        <f>I16+K16+M16</f>
        <v>0</v>
      </c>
      <c r="H16" s="306">
        <f>J16+L16+N16</f>
        <v>0</v>
      </c>
      <c r="I16" s="306">
        <v>0</v>
      </c>
      <c r="J16" s="307">
        <v>0</v>
      </c>
    </row>
    <row r="17" spans="1:10" ht="15" customHeight="1">
      <c r="A17" s="460" t="s">
        <v>91</v>
      </c>
      <c r="B17" s="461"/>
      <c r="C17" s="23">
        <f t="shared" si="0"/>
        <v>0</v>
      </c>
      <c r="D17" s="24">
        <f t="shared" si="2"/>
        <v>0</v>
      </c>
      <c r="E17" s="35">
        <v>0</v>
      </c>
      <c r="F17" s="35">
        <v>0</v>
      </c>
      <c r="G17" s="35">
        <f>I17+K17+M17</f>
        <v>0</v>
      </c>
      <c r="H17" s="306">
        <f>J17+L17+N17</f>
        <v>0</v>
      </c>
      <c r="I17" s="306">
        <v>0</v>
      </c>
      <c r="J17" s="307">
        <v>0</v>
      </c>
    </row>
    <row r="18" spans="1:10" ht="15" customHeight="1">
      <c r="A18" s="460" t="s">
        <v>49</v>
      </c>
      <c r="B18" s="461"/>
      <c r="C18" s="23">
        <f t="shared" si="0"/>
        <v>25</v>
      </c>
      <c r="D18" s="24">
        <f t="shared" si="2"/>
        <v>13</v>
      </c>
      <c r="E18" s="27">
        <v>0</v>
      </c>
      <c r="F18" s="211">
        <v>0</v>
      </c>
      <c r="G18" s="27">
        <v>0</v>
      </c>
      <c r="H18" s="306">
        <v>0</v>
      </c>
      <c r="I18" s="306">
        <v>25</v>
      </c>
      <c r="J18" s="307">
        <v>13</v>
      </c>
    </row>
    <row r="19" spans="1:10" ht="15" customHeight="1">
      <c r="A19" s="460" t="s">
        <v>50</v>
      </c>
      <c r="B19" s="461"/>
      <c r="C19" s="23">
        <f t="shared" si="0"/>
        <v>30</v>
      </c>
      <c r="D19" s="24">
        <f t="shared" si="2"/>
        <v>4</v>
      </c>
      <c r="E19" s="27">
        <v>0</v>
      </c>
      <c r="F19" s="27">
        <v>0</v>
      </c>
      <c r="G19" s="27">
        <v>0</v>
      </c>
      <c r="H19" s="306">
        <v>0</v>
      </c>
      <c r="I19" s="306">
        <v>30</v>
      </c>
      <c r="J19" s="307">
        <v>4</v>
      </c>
    </row>
    <row r="20" spans="1:10" ht="15" customHeight="1">
      <c r="A20" s="460" t="s">
        <v>51</v>
      </c>
      <c r="B20" s="461"/>
      <c r="C20" s="23">
        <f t="shared" si="0"/>
        <v>0</v>
      </c>
      <c r="D20" s="24">
        <f t="shared" si="2"/>
        <v>0</v>
      </c>
      <c r="E20" s="27">
        <v>0</v>
      </c>
      <c r="F20" s="27">
        <v>0</v>
      </c>
      <c r="G20" s="27">
        <v>0</v>
      </c>
      <c r="H20" s="306">
        <v>0</v>
      </c>
      <c r="I20" s="306">
        <v>0</v>
      </c>
      <c r="J20" s="307">
        <v>0</v>
      </c>
    </row>
    <row r="21" spans="1:10" ht="15" customHeight="1">
      <c r="A21" s="460" t="s">
        <v>52</v>
      </c>
      <c r="B21" s="461"/>
      <c r="C21" s="23">
        <f t="shared" si="0"/>
        <v>54</v>
      </c>
      <c r="D21" s="24">
        <f t="shared" si="2"/>
        <v>11</v>
      </c>
      <c r="E21" s="27">
        <v>0</v>
      </c>
      <c r="F21" s="211">
        <v>0</v>
      </c>
      <c r="G21" s="27">
        <v>13</v>
      </c>
      <c r="H21" s="306">
        <v>1</v>
      </c>
      <c r="I21" s="306">
        <v>41</v>
      </c>
      <c r="J21" s="307">
        <v>10</v>
      </c>
    </row>
    <row r="22" spans="1:10" ht="15" customHeight="1">
      <c r="A22" s="460" t="s">
        <v>53</v>
      </c>
      <c r="B22" s="461"/>
      <c r="C22" s="23">
        <f t="shared" si="0"/>
        <v>493</v>
      </c>
      <c r="D22" s="24">
        <f t="shared" si="2"/>
        <v>254</v>
      </c>
      <c r="E22" s="211">
        <v>22</v>
      </c>
      <c r="F22" s="211">
        <v>18</v>
      </c>
      <c r="G22" s="211">
        <v>8</v>
      </c>
      <c r="H22" s="308">
        <v>4</v>
      </c>
      <c r="I22" s="308">
        <v>463</v>
      </c>
      <c r="J22" s="309">
        <v>232</v>
      </c>
    </row>
    <row r="23" spans="1:10" ht="15" customHeight="1">
      <c r="A23" s="460" t="s">
        <v>54</v>
      </c>
      <c r="B23" s="461"/>
      <c r="C23" s="23">
        <f t="shared" si="0"/>
        <v>49</v>
      </c>
      <c r="D23" s="24">
        <f t="shared" si="2"/>
        <v>41</v>
      </c>
      <c r="E23" s="211">
        <v>0</v>
      </c>
      <c r="F23" s="211">
        <v>0</v>
      </c>
      <c r="G23" s="211">
        <v>0</v>
      </c>
      <c r="H23" s="308">
        <v>0</v>
      </c>
      <c r="I23" s="308">
        <v>49</v>
      </c>
      <c r="J23" s="309">
        <v>41</v>
      </c>
    </row>
    <row r="24" spans="1:10" ht="15" customHeight="1">
      <c r="A24" s="460" t="s">
        <v>55</v>
      </c>
      <c r="B24" s="461"/>
      <c r="C24" s="23">
        <f t="shared" si="0"/>
        <v>0</v>
      </c>
      <c r="D24" s="24">
        <f t="shared" si="2"/>
        <v>0</v>
      </c>
      <c r="E24" s="27">
        <v>0</v>
      </c>
      <c r="F24" s="211">
        <v>0</v>
      </c>
      <c r="G24" s="27">
        <v>0</v>
      </c>
      <c r="H24" s="306">
        <v>0</v>
      </c>
      <c r="I24" s="306">
        <v>0</v>
      </c>
      <c r="J24" s="307">
        <v>0</v>
      </c>
    </row>
    <row r="25" spans="1:10" ht="15" customHeight="1">
      <c r="A25" s="460" t="s">
        <v>56</v>
      </c>
      <c r="B25" s="461"/>
      <c r="C25" s="23">
        <f t="shared" si="0"/>
        <v>31</v>
      </c>
      <c r="D25" s="24">
        <f t="shared" si="2"/>
        <v>5</v>
      </c>
      <c r="E25" s="27">
        <v>0</v>
      </c>
      <c r="F25" s="211">
        <v>0</v>
      </c>
      <c r="G25" s="27">
        <v>0</v>
      </c>
      <c r="H25" s="306">
        <v>0</v>
      </c>
      <c r="I25" s="306">
        <v>31</v>
      </c>
      <c r="J25" s="307">
        <v>5</v>
      </c>
    </row>
    <row r="26" spans="1:10" ht="15" customHeight="1" thickBot="1">
      <c r="A26" s="508" t="s">
        <v>57</v>
      </c>
      <c r="B26" s="509"/>
      <c r="C26" s="141">
        <f t="shared" si="0"/>
        <v>0</v>
      </c>
      <c r="D26" s="118">
        <f t="shared" si="2"/>
        <v>0</v>
      </c>
      <c r="E26" s="184">
        <v>0</v>
      </c>
      <c r="F26" s="261">
        <v>0</v>
      </c>
      <c r="G26" s="184">
        <v>0</v>
      </c>
      <c r="H26" s="310">
        <v>0</v>
      </c>
      <c r="I26" s="310">
        <v>0</v>
      </c>
      <c r="J26" s="311">
        <v>0</v>
      </c>
    </row>
    <row r="27" spans="1:10" ht="13.5" customHeight="1">
      <c r="A27" s="2" t="s">
        <v>92</v>
      </c>
      <c r="B27" s="2"/>
      <c r="C27" s="2"/>
      <c r="D27" s="2"/>
      <c r="E27" s="2"/>
      <c r="F27" s="2"/>
      <c r="G27" s="2"/>
      <c r="H27" s="2"/>
      <c r="J27" s="17" t="s">
        <v>13</v>
      </c>
    </row>
    <row r="28" spans="1:10" ht="12" customHeight="1">
      <c r="A28" s="2" t="s">
        <v>621</v>
      </c>
      <c r="B28" s="2"/>
      <c r="C28" s="2"/>
      <c r="D28" s="2"/>
      <c r="E28" s="2"/>
      <c r="F28" s="2"/>
      <c r="G28" s="2"/>
      <c r="H28" s="2"/>
      <c r="I28" s="2"/>
      <c r="J28" s="2"/>
    </row>
    <row r="29" spans="1:10" ht="15" customHeight="1">
      <c r="A29" s="2" t="s">
        <v>93</v>
      </c>
      <c r="B29" s="2"/>
      <c r="C29" s="2"/>
      <c r="D29" s="2"/>
      <c r="E29" s="2"/>
      <c r="F29" s="2"/>
      <c r="G29" s="2"/>
      <c r="H29" s="2"/>
      <c r="I29" s="2"/>
      <c r="J29" s="17" t="s">
        <v>94</v>
      </c>
    </row>
    <row r="30" spans="1:10" ht="30" customHeight="1">
      <c r="A30" s="469" t="s">
        <v>95</v>
      </c>
      <c r="B30" s="469"/>
      <c r="C30" s="471" t="s">
        <v>96</v>
      </c>
      <c r="D30" s="471"/>
      <c r="E30" s="471" t="s">
        <v>97</v>
      </c>
      <c r="F30" s="471"/>
      <c r="G30" s="471" t="s">
        <v>98</v>
      </c>
      <c r="H30" s="471"/>
      <c r="I30" s="592" t="s">
        <v>99</v>
      </c>
      <c r="J30" s="592"/>
    </row>
    <row r="31" spans="1:10" ht="16.5" customHeight="1">
      <c r="A31" s="314" t="s">
        <v>543</v>
      </c>
      <c r="B31" s="14" t="s">
        <v>544</v>
      </c>
      <c r="C31" s="593">
        <v>1456</v>
      </c>
      <c r="D31" s="593"/>
      <c r="E31" s="594">
        <v>700</v>
      </c>
      <c r="F31" s="594"/>
      <c r="G31" s="594">
        <v>14292</v>
      </c>
      <c r="H31" s="594"/>
      <c r="I31" s="595">
        <v>20409</v>
      </c>
      <c r="J31" s="595"/>
    </row>
    <row r="32" spans="1:10" s="316" customFormat="1" ht="15" customHeight="1">
      <c r="A32" s="315" t="s">
        <v>100</v>
      </c>
      <c r="B32" s="14" t="s">
        <v>101</v>
      </c>
      <c r="C32" s="593">
        <v>1409</v>
      </c>
      <c r="D32" s="593"/>
      <c r="E32" s="594">
        <v>695</v>
      </c>
      <c r="F32" s="594"/>
      <c r="G32" s="594">
        <v>13359</v>
      </c>
      <c r="H32" s="594"/>
      <c r="I32" s="595">
        <v>19215</v>
      </c>
      <c r="J32" s="595"/>
    </row>
    <row r="33" spans="1:10" s="316" customFormat="1" ht="15" customHeight="1">
      <c r="A33" s="315" t="s">
        <v>102</v>
      </c>
      <c r="B33" s="14" t="s">
        <v>103</v>
      </c>
      <c r="C33" s="593">
        <v>1169</v>
      </c>
      <c r="D33" s="593"/>
      <c r="E33" s="594">
        <v>618</v>
      </c>
      <c r="F33" s="594"/>
      <c r="G33" s="594">
        <v>12962</v>
      </c>
      <c r="H33" s="594"/>
      <c r="I33" s="595">
        <v>20987</v>
      </c>
      <c r="J33" s="595"/>
    </row>
    <row r="34" spans="1:10" s="316" customFormat="1" ht="15" customHeight="1">
      <c r="A34" s="315" t="s">
        <v>104</v>
      </c>
      <c r="B34" s="14" t="s">
        <v>105</v>
      </c>
      <c r="C34" s="593">
        <v>957</v>
      </c>
      <c r="D34" s="593"/>
      <c r="E34" s="594">
        <v>667</v>
      </c>
      <c r="F34" s="594"/>
      <c r="G34" s="594">
        <v>13916</v>
      </c>
      <c r="H34" s="594"/>
      <c r="I34" s="595">
        <v>20886</v>
      </c>
      <c r="J34" s="595"/>
    </row>
    <row r="35" spans="1:10" s="316" customFormat="1" ht="15" customHeight="1">
      <c r="A35" s="317" t="s">
        <v>542</v>
      </c>
      <c r="B35" s="242" t="s">
        <v>106</v>
      </c>
      <c r="C35" s="593">
        <v>946</v>
      </c>
      <c r="D35" s="593"/>
      <c r="E35" s="594">
        <v>625</v>
      </c>
      <c r="F35" s="594"/>
      <c r="G35" s="594">
        <v>13650</v>
      </c>
      <c r="H35" s="594"/>
      <c r="I35" s="595">
        <v>21839</v>
      </c>
      <c r="J35" s="595"/>
    </row>
    <row r="36" spans="1:10" s="316" customFormat="1" ht="15" customHeight="1">
      <c r="A36" s="318">
        <v>22</v>
      </c>
      <c r="B36" s="242" t="s">
        <v>545</v>
      </c>
      <c r="C36" s="593">
        <v>969</v>
      </c>
      <c r="D36" s="593"/>
      <c r="E36" s="594">
        <v>599</v>
      </c>
      <c r="F36" s="594"/>
      <c r="G36" s="594">
        <v>13456</v>
      </c>
      <c r="H36" s="594"/>
      <c r="I36" s="595">
        <v>22459</v>
      </c>
      <c r="J36" s="595"/>
    </row>
    <row r="37" spans="1:10" s="316" customFormat="1" ht="15" customHeight="1" thickBot="1">
      <c r="A37" s="319" t="s">
        <v>582</v>
      </c>
      <c r="B37" s="320" t="s">
        <v>583</v>
      </c>
      <c r="C37" s="589">
        <v>825</v>
      </c>
      <c r="D37" s="589"/>
      <c r="E37" s="590">
        <v>380</v>
      </c>
      <c r="F37" s="590"/>
      <c r="G37" s="590">
        <v>8203</v>
      </c>
      <c r="H37" s="590"/>
      <c r="I37" s="591">
        <v>21587</v>
      </c>
      <c r="J37" s="591"/>
    </row>
    <row r="38" spans="1:10" ht="13.5" customHeight="1">
      <c r="A38" s="2"/>
      <c r="B38" s="2"/>
      <c r="C38" s="2"/>
      <c r="D38" s="2"/>
      <c r="E38" s="2"/>
      <c r="F38" s="2"/>
      <c r="G38" s="2"/>
      <c r="H38" s="2"/>
      <c r="I38" s="457" t="s">
        <v>107</v>
      </c>
      <c r="J38" s="457"/>
    </row>
    <row r="39" spans="1:10" ht="12" customHeight="1">
      <c r="A39" s="2"/>
      <c r="B39" s="2"/>
      <c r="C39" s="2"/>
      <c r="D39" s="2"/>
      <c r="E39" s="2"/>
      <c r="F39" s="2"/>
      <c r="G39" s="2"/>
      <c r="H39" s="2"/>
      <c r="I39" s="2"/>
      <c r="J39" s="2"/>
    </row>
    <row r="40" spans="1:10" ht="15" customHeight="1">
      <c r="A40" s="2" t="s">
        <v>108</v>
      </c>
      <c r="B40" s="2"/>
      <c r="C40" s="2"/>
      <c r="D40" s="2"/>
      <c r="E40" s="2"/>
      <c r="F40" s="2"/>
      <c r="G40" s="2"/>
      <c r="H40" s="2"/>
      <c r="J40" s="17" t="s">
        <v>109</v>
      </c>
    </row>
    <row r="41" spans="1:10" ht="30" customHeight="1">
      <c r="A41" s="267" t="s">
        <v>110</v>
      </c>
      <c r="B41" s="470" t="s">
        <v>111</v>
      </c>
      <c r="C41" s="470"/>
      <c r="D41" s="470" t="s">
        <v>112</v>
      </c>
      <c r="E41" s="470"/>
      <c r="F41" s="470" t="s">
        <v>113</v>
      </c>
      <c r="G41" s="470"/>
      <c r="H41" s="470" t="s">
        <v>114</v>
      </c>
      <c r="I41" s="470"/>
      <c r="J41" s="92" t="s">
        <v>115</v>
      </c>
    </row>
    <row r="42" spans="1:10" ht="15" customHeight="1">
      <c r="A42" s="268" t="s">
        <v>519</v>
      </c>
      <c r="B42" s="585">
        <v>65</v>
      </c>
      <c r="C42" s="586"/>
      <c r="D42" s="587">
        <v>4</v>
      </c>
      <c r="E42" s="587"/>
      <c r="F42" s="587">
        <v>65</v>
      </c>
      <c r="G42" s="587"/>
      <c r="H42" s="587">
        <v>30</v>
      </c>
      <c r="I42" s="587"/>
      <c r="J42" s="230">
        <v>25</v>
      </c>
    </row>
    <row r="43" spans="1:10" ht="15" customHeight="1">
      <c r="A43" s="269" t="s">
        <v>520</v>
      </c>
      <c r="B43" s="588">
        <v>87</v>
      </c>
      <c r="C43" s="587"/>
      <c r="D43" s="587">
        <v>8</v>
      </c>
      <c r="E43" s="587"/>
      <c r="F43" s="587">
        <v>82</v>
      </c>
      <c r="G43" s="587"/>
      <c r="H43" s="587">
        <v>49</v>
      </c>
      <c r="I43" s="587"/>
      <c r="J43" s="230">
        <v>22</v>
      </c>
    </row>
    <row r="44" spans="1:10" ht="15" customHeight="1">
      <c r="A44" s="269" t="s">
        <v>521</v>
      </c>
      <c r="B44" s="584">
        <v>80</v>
      </c>
      <c r="C44" s="583"/>
      <c r="D44" s="583">
        <v>10</v>
      </c>
      <c r="E44" s="583"/>
      <c r="F44" s="583">
        <v>63</v>
      </c>
      <c r="G44" s="583"/>
      <c r="H44" s="583">
        <v>37</v>
      </c>
      <c r="I44" s="583"/>
      <c r="J44" s="104">
        <v>22</v>
      </c>
    </row>
    <row r="45" spans="1:10" s="316" customFormat="1" ht="15" customHeight="1">
      <c r="A45" s="269" t="s">
        <v>116</v>
      </c>
      <c r="B45" s="584">
        <v>67</v>
      </c>
      <c r="C45" s="583"/>
      <c r="D45" s="583">
        <v>6</v>
      </c>
      <c r="E45" s="583"/>
      <c r="F45" s="583">
        <v>68</v>
      </c>
      <c r="G45" s="583"/>
      <c r="H45" s="583">
        <v>43</v>
      </c>
      <c r="I45" s="583"/>
      <c r="J45" s="104">
        <v>24</v>
      </c>
    </row>
    <row r="46" spans="1:10" s="316" customFormat="1" ht="15" customHeight="1">
      <c r="A46" s="269" t="s">
        <v>117</v>
      </c>
      <c r="B46" s="584">
        <v>67</v>
      </c>
      <c r="C46" s="583"/>
      <c r="D46" s="583">
        <v>6</v>
      </c>
      <c r="E46" s="583"/>
      <c r="F46" s="583">
        <v>72</v>
      </c>
      <c r="G46" s="583"/>
      <c r="H46" s="583">
        <v>43</v>
      </c>
      <c r="I46" s="583"/>
      <c r="J46" s="104">
        <v>24</v>
      </c>
    </row>
    <row r="47" spans="1:10" s="316" customFormat="1" ht="15" customHeight="1">
      <c r="A47" s="269" t="s">
        <v>118</v>
      </c>
      <c r="B47" s="584">
        <v>68</v>
      </c>
      <c r="C47" s="583"/>
      <c r="D47" s="583">
        <v>5</v>
      </c>
      <c r="E47" s="583"/>
      <c r="F47" s="583">
        <v>74</v>
      </c>
      <c r="G47" s="583"/>
      <c r="H47" s="583">
        <v>41</v>
      </c>
      <c r="I47" s="583"/>
      <c r="J47" s="104">
        <v>25</v>
      </c>
    </row>
    <row r="48" spans="1:10" s="56" customFormat="1" ht="15" customHeight="1">
      <c r="A48" s="269" t="s">
        <v>119</v>
      </c>
      <c r="B48" s="584">
        <v>66</v>
      </c>
      <c r="C48" s="583"/>
      <c r="D48" s="583">
        <v>4</v>
      </c>
      <c r="E48" s="583"/>
      <c r="F48" s="583">
        <v>73</v>
      </c>
      <c r="G48" s="583"/>
      <c r="H48" s="583">
        <v>41</v>
      </c>
      <c r="I48" s="583"/>
      <c r="J48" s="104">
        <v>23</v>
      </c>
    </row>
    <row r="49" spans="1:10" s="56" customFormat="1" ht="15" customHeight="1">
      <c r="A49" s="269" t="s">
        <v>522</v>
      </c>
      <c r="B49" s="584">
        <v>66</v>
      </c>
      <c r="C49" s="583"/>
      <c r="D49" s="583">
        <v>4</v>
      </c>
      <c r="E49" s="583"/>
      <c r="F49" s="583">
        <v>71</v>
      </c>
      <c r="G49" s="583"/>
      <c r="H49" s="583">
        <v>40</v>
      </c>
      <c r="I49" s="583"/>
      <c r="J49" s="104">
        <v>26</v>
      </c>
    </row>
    <row r="50" spans="1:10" s="56" customFormat="1" ht="15" customHeight="1" thickBot="1">
      <c r="A50" s="437" t="s">
        <v>655</v>
      </c>
      <c r="B50" s="581">
        <v>66</v>
      </c>
      <c r="C50" s="581"/>
      <c r="D50" s="582">
        <v>4</v>
      </c>
      <c r="E50" s="582"/>
      <c r="F50" s="582">
        <v>70</v>
      </c>
      <c r="G50" s="582"/>
      <c r="H50" s="582">
        <v>40</v>
      </c>
      <c r="I50" s="582"/>
      <c r="J50" s="438">
        <v>25</v>
      </c>
    </row>
    <row r="51" spans="1:10" ht="13.5" customHeight="1">
      <c r="A51" s="2"/>
      <c r="B51" s="2"/>
      <c r="C51" s="2"/>
      <c r="D51" s="2"/>
      <c r="E51" s="2"/>
      <c r="F51" s="2"/>
      <c r="G51" s="2"/>
      <c r="H51" s="2"/>
      <c r="I51" s="457" t="s">
        <v>120</v>
      </c>
      <c r="J51" s="457"/>
    </row>
    <row r="52" spans="1:10" ht="16.5" customHeight="1">
      <c r="A52" s="2"/>
      <c r="B52" s="2"/>
      <c r="C52" s="2"/>
      <c r="D52" s="2"/>
      <c r="E52" s="2"/>
      <c r="F52" s="2"/>
      <c r="G52" s="2"/>
      <c r="H52" s="2"/>
      <c r="I52" s="2"/>
      <c r="J52" s="2"/>
    </row>
    <row r="53" spans="1:10" ht="16.5" customHeight="1">
      <c r="A53" s="2"/>
      <c r="B53" s="2"/>
      <c r="C53" s="2"/>
      <c r="D53" s="2"/>
      <c r="E53" s="2"/>
      <c r="F53" s="2"/>
      <c r="G53" s="2"/>
      <c r="H53" s="2"/>
      <c r="I53" s="2"/>
      <c r="J53" s="2"/>
    </row>
  </sheetData>
  <sheetProtection selectLockedCells="1" selectUnlockedCells="1"/>
  <mergeCells count="102">
    <mergeCell ref="I3:J3"/>
    <mergeCell ref="A5:B5"/>
    <mergeCell ref="A20:B20"/>
    <mergeCell ref="A21:B21"/>
    <mergeCell ref="A6:B6"/>
    <mergeCell ref="A7:B7"/>
    <mergeCell ref="A8:B8"/>
    <mergeCell ref="A9:B9"/>
    <mergeCell ref="A12:B12"/>
    <mergeCell ref="A13:B13"/>
    <mergeCell ref="E3:F3"/>
    <mergeCell ref="G3:H3"/>
    <mergeCell ref="A10:B10"/>
    <mergeCell ref="A11:B11"/>
    <mergeCell ref="A3:B4"/>
    <mergeCell ref="C3:D3"/>
    <mergeCell ref="A24:B24"/>
    <mergeCell ref="A25:B25"/>
    <mergeCell ref="C32:D32"/>
    <mergeCell ref="E32:F32"/>
    <mergeCell ref="C33:D33"/>
    <mergeCell ref="E33:F33"/>
    <mergeCell ref="E31:F31"/>
    <mergeCell ref="A14:B14"/>
    <mergeCell ref="A15:B15"/>
    <mergeCell ref="A16:B16"/>
    <mergeCell ref="A17:B17"/>
    <mergeCell ref="A26:B26"/>
    <mergeCell ref="A30:B30"/>
    <mergeCell ref="A18:B18"/>
    <mergeCell ref="A19:B19"/>
    <mergeCell ref="A22:B22"/>
    <mergeCell ref="A23:B23"/>
    <mergeCell ref="G30:H30"/>
    <mergeCell ref="I30:J30"/>
    <mergeCell ref="C30:D30"/>
    <mergeCell ref="E30:F30"/>
    <mergeCell ref="C36:D36"/>
    <mergeCell ref="E36:F36"/>
    <mergeCell ref="G36:H36"/>
    <mergeCell ref="I36:J36"/>
    <mergeCell ref="C31:D31"/>
    <mergeCell ref="G31:H31"/>
    <mergeCell ref="C35:D35"/>
    <mergeCell ref="E35:F35"/>
    <mergeCell ref="G33:H33"/>
    <mergeCell ref="I33:J33"/>
    <mergeCell ref="C34:D34"/>
    <mergeCell ref="E34:F34"/>
    <mergeCell ref="G32:H32"/>
    <mergeCell ref="I32:J32"/>
    <mergeCell ref="G35:H35"/>
    <mergeCell ref="I35:J35"/>
    <mergeCell ref="G34:H34"/>
    <mergeCell ref="I34:J34"/>
    <mergeCell ref="I31:J31"/>
    <mergeCell ref="C37:D37"/>
    <mergeCell ref="E37:F37"/>
    <mergeCell ref="G37:H37"/>
    <mergeCell ref="I37:J37"/>
    <mergeCell ref="B45:C45"/>
    <mergeCell ref="I38:J38"/>
    <mergeCell ref="B41:C41"/>
    <mergeCell ref="D41:E41"/>
    <mergeCell ref="F41:G41"/>
    <mergeCell ref="H41:I41"/>
    <mergeCell ref="B42:C42"/>
    <mergeCell ref="D42:E42"/>
    <mergeCell ref="F42:G42"/>
    <mergeCell ref="H42:I42"/>
    <mergeCell ref="B43:C43"/>
    <mergeCell ref="D43:E43"/>
    <mergeCell ref="F43:G43"/>
    <mergeCell ref="H43:I43"/>
    <mergeCell ref="D45:E45"/>
    <mergeCell ref="F45:G45"/>
    <mergeCell ref="H45:I45"/>
    <mergeCell ref="B44:C44"/>
    <mergeCell ref="D44:E44"/>
    <mergeCell ref="F44:G44"/>
    <mergeCell ref="H44:I44"/>
    <mergeCell ref="B50:C50"/>
    <mergeCell ref="D50:E50"/>
    <mergeCell ref="F50:G50"/>
    <mergeCell ref="I51:J51"/>
    <mergeCell ref="H46:I46"/>
    <mergeCell ref="B47:C47"/>
    <mergeCell ref="B46:C46"/>
    <mergeCell ref="D46:E46"/>
    <mergeCell ref="F46:G46"/>
    <mergeCell ref="H50:I50"/>
    <mergeCell ref="B49:C49"/>
    <mergeCell ref="D49:E49"/>
    <mergeCell ref="F49:G49"/>
    <mergeCell ref="H49:I49"/>
    <mergeCell ref="D48:E48"/>
    <mergeCell ref="F48:G48"/>
    <mergeCell ref="H48:I48"/>
    <mergeCell ref="H47:I47"/>
    <mergeCell ref="D47:E47"/>
    <mergeCell ref="F47:G47"/>
    <mergeCell ref="B48:C48"/>
  </mergeCells>
  <phoneticPr fontId="23"/>
  <pageMargins left="0.59055118110236227" right="0.59055118110236227" top="0.59055118110236227" bottom="0.59055118110236227" header="0.39370078740157483" footer="0.39370078740157483"/>
  <pageSetup paperSize="9" firstPageNumber="81" orientation="portrait" useFirstPageNumber="1" horizontalDpi="300" verticalDpi="300" r:id="rId1"/>
  <headerFooter alignWithMargins="0">
    <oddHeader>&amp;R農業及び漁業</oddHeader>
    <oddFooter>&amp;C&amp;11－&amp;P－</oddFooter>
  </headerFooter>
</worksheet>
</file>

<file path=xl/worksheets/sheet5.xml><?xml version="1.0" encoding="utf-8"?>
<worksheet xmlns="http://schemas.openxmlformats.org/spreadsheetml/2006/main" xmlns:r="http://schemas.openxmlformats.org/officeDocument/2006/relationships">
  <dimension ref="A1:L39"/>
  <sheetViews>
    <sheetView view="pageBreakPreview" topLeftCell="A31" zoomScale="115" zoomScaleNormal="100" zoomScaleSheetLayoutView="115" workbookViewId="0">
      <selection activeCell="F6" sqref="F6"/>
    </sheetView>
  </sheetViews>
  <sheetFormatPr defaultRowHeight="21" customHeight="1"/>
  <cols>
    <col min="1" max="7" width="14.28515625" style="21" customWidth="1"/>
    <col min="8" max="12" width="9.140625" style="21"/>
    <col min="13" max="16384" width="9.140625" style="2"/>
  </cols>
  <sheetData>
    <row r="1" spans="1:7" ht="5.0999999999999996" customHeight="1"/>
    <row r="2" spans="1:7" ht="15" customHeight="1">
      <c r="A2" s="2" t="s">
        <v>121</v>
      </c>
      <c r="B2" s="2"/>
      <c r="D2" s="2"/>
      <c r="G2" s="17" t="s">
        <v>122</v>
      </c>
    </row>
    <row r="3" spans="1:7" ht="21.95" customHeight="1">
      <c r="A3" s="108" t="s">
        <v>123</v>
      </c>
      <c r="B3" s="109"/>
      <c r="C3" s="239" t="s">
        <v>523</v>
      </c>
      <c r="D3" s="239" t="s">
        <v>524</v>
      </c>
      <c r="E3" s="239" t="s">
        <v>525</v>
      </c>
      <c r="F3" s="239" t="s">
        <v>526</v>
      </c>
      <c r="G3" s="240" t="s">
        <v>527</v>
      </c>
    </row>
    <row r="4" spans="1:7" ht="21.95" customHeight="1">
      <c r="A4" s="510" t="s">
        <v>6</v>
      </c>
      <c r="B4" s="105" t="s">
        <v>464</v>
      </c>
      <c r="C4" s="40">
        <f t="shared" ref="C4:F5" si="0">SUM(C8,C10,C12,C14,C16,C18,C20,C22,C24,C26,C28,C30,C32,C34)</f>
        <v>267634</v>
      </c>
      <c r="D4" s="41">
        <f t="shared" si="0"/>
        <v>276108</v>
      </c>
      <c r="E4" s="41">
        <f t="shared" si="0"/>
        <v>285707</v>
      </c>
      <c r="F4" s="41">
        <f t="shared" si="0"/>
        <v>274567</v>
      </c>
      <c r="G4" s="259">
        <f>SUM(G8,G10,G12,G14,G16,G18,G20,G22,G24,G26,G28,G30,G32,G34)</f>
        <v>160949</v>
      </c>
    </row>
    <row r="5" spans="1:7" ht="21.95" customHeight="1">
      <c r="A5" s="510"/>
      <c r="B5" s="106" t="s">
        <v>465</v>
      </c>
      <c r="C5" s="42">
        <f t="shared" si="0"/>
        <v>1275</v>
      </c>
      <c r="D5" s="43">
        <f t="shared" si="0"/>
        <v>1277</v>
      </c>
      <c r="E5" s="43">
        <f t="shared" si="0"/>
        <v>1324</v>
      </c>
      <c r="F5" s="43">
        <f t="shared" si="0"/>
        <v>1273</v>
      </c>
      <c r="G5" s="259">
        <f>SUM(G9,G11,G13,G15,G17,G19,G21,G23,G25,G27,G29,G31,G33,G35)</f>
        <v>917</v>
      </c>
    </row>
    <row r="6" spans="1:7" ht="21.95" customHeight="1">
      <c r="A6" s="510"/>
      <c r="B6" s="106" t="s">
        <v>466</v>
      </c>
      <c r="C6" s="43">
        <v>917</v>
      </c>
      <c r="D6" s="43">
        <v>907</v>
      </c>
      <c r="E6" s="42">
        <v>920</v>
      </c>
      <c r="F6" s="42">
        <v>577</v>
      </c>
      <c r="G6" s="259">
        <v>688</v>
      </c>
    </row>
    <row r="7" spans="1:7" ht="21.95" customHeight="1">
      <c r="A7" s="510"/>
      <c r="B7" s="20" t="s">
        <v>128</v>
      </c>
      <c r="C7" s="321">
        <f>C5/C6</f>
        <v>1.3904034896401309</v>
      </c>
      <c r="D7" s="322">
        <f>D5/D6</f>
        <v>1.4079382579933848</v>
      </c>
      <c r="E7" s="322">
        <f>E5/E6</f>
        <v>1.4391304347826086</v>
      </c>
      <c r="F7" s="322">
        <f>F5/F6</f>
        <v>2.2062391681109186</v>
      </c>
      <c r="G7" s="323">
        <f>G5/G6</f>
        <v>1.3328488372093024</v>
      </c>
    </row>
    <row r="8" spans="1:7" ht="20.25" customHeight="1">
      <c r="A8" s="598" t="s">
        <v>129</v>
      </c>
      <c r="B8" s="106" t="s">
        <v>464</v>
      </c>
      <c r="C8" s="44">
        <v>6929</v>
      </c>
      <c r="D8" s="44">
        <v>2366</v>
      </c>
      <c r="E8" s="44">
        <v>2369</v>
      </c>
      <c r="F8" s="44">
        <v>2276</v>
      </c>
      <c r="G8" s="102">
        <v>1875</v>
      </c>
    </row>
    <row r="9" spans="1:7" ht="20.25" customHeight="1">
      <c r="A9" s="598"/>
      <c r="B9" s="107" t="s">
        <v>465</v>
      </c>
      <c r="C9" s="44">
        <v>41</v>
      </c>
      <c r="D9" s="44">
        <v>14</v>
      </c>
      <c r="E9" s="44">
        <v>14</v>
      </c>
      <c r="F9" s="44">
        <v>13</v>
      </c>
      <c r="G9" s="102">
        <v>14</v>
      </c>
    </row>
    <row r="10" spans="1:7" ht="20.25" customHeight="1">
      <c r="A10" s="601" t="s">
        <v>130</v>
      </c>
      <c r="B10" s="106" t="s">
        <v>464</v>
      </c>
      <c r="C10" s="44">
        <v>10050</v>
      </c>
      <c r="D10" s="44">
        <v>2010</v>
      </c>
      <c r="E10" s="44">
        <v>5621</v>
      </c>
      <c r="F10" s="44">
        <v>5402</v>
      </c>
      <c r="G10" s="102">
        <v>1500</v>
      </c>
    </row>
    <row r="11" spans="1:7" ht="20.25" customHeight="1">
      <c r="A11" s="601"/>
      <c r="B11" s="107" t="s">
        <v>465</v>
      </c>
      <c r="C11" s="44">
        <v>50</v>
      </c>
      <c r="D11" s="44">
        <v>10</v>
      </c>
      <c r="E11" s="44">
        <v>28</v>
      </c>
      <c r="F11" s="44">
        <v>27</v>
      </c>
      <c r="G11" s="102">
        <v>10</v>
      </c>
    </row>
    <row r="12" spans="1:7" ht="20.25" customHeight="1">
      <c r="A12" s="601" t="s">
        <v>131</v>
      </c>
      <c r="B12" s="106" t="s">
        <v>464</v>
      </c>
      <c r="C12" s="44">
        <v>24192</v>
      </c>
      <c r="D12" s="44">
        <v>20736</v>
      </c>
      <c r="E12" s="44">
        <v>19006</v>
      </c>
      <c r="F12" s="44">
        <v>18265</v>
      </c>
      <c r="G12" s="102">
        <v>14400</v>
      </c>
    </row>
    <row r="13" spans="1:7" ht="20.25" customHeight="1">
      <c r="A13" s="601"/>
      <c r="B13" s="107" t="s">
        <v>465</v>
      </c>
      <c r="C13" s="44">
        <v>56</v>
      </c>
      <c r="D13" s="44">
        <v>48</v>
      </c>
      <c r="E13" s="44">
        <v>44</v>
      </c>
      <c r="F13" s="44">
        <v>42</v>
      </c>
      <c r="G13" s="102">
        <v>48</v>
      </c>
    </row>
    <row r="14" spans="1:7" ht="20.25" customHeight="1">
      <c r="A14" s="601" t="s">
        <v>132</v>
      </c>
      <c r="B14" s="106" t="s">
        <v>464</v>
      </c>
      <c r="C14" s="44">
        <v>10800</v>
      </c>
      <c r="D14" s="44">
        <v>6750</v>
      </c>
      <c r="E14" s="44">
        <v>6770</v>
      </c>
      <c r="F14" s="44">
        <v>6506</v>
      </c>
      <c r="G14" s="102">
        <v>5720</v>
      </c>
    </row>
    <row r="15" spans="1:7" ht="20.25" customHeight="1">
      <c r="A15" s="601"/>
      <c r="B15" s="107" t="s">
        <v>465</v>
      </c>
      <c r="C15" s="44">
        <v>72</v>
      </c>
      <c r="D15" s="44">
        <v>45</v>
      </c>
      <c r="E15" s="44">
        <v>45</v>
      </c>
      <c r="F15" s="44">
        <v>43</v>
      </c>
      <c r="G15" s="102">
        <v>44</v>
      </c>
    </row>
    <row r="16" spans="1:7" ht="20.25" customHeight="1">
      <c r="A16" s="601" t="s">
        <v>133</v>
      </c>
      <c r="B16" s="106" t="s">
        <v>464</v>
      </c>
      <c r="C16" s="26">
        <v>1500</v>
      </c>
      <c r="D16" s="26">
        <v>500</v>
      </c>
      <c r="E16" s="26">
        <v>500</v>
      </c>
      <c r="F16" s="26">
        <v>480</v>
      </c>
      <c r="G16" s="102">
        <v>200</v>
      </c>
    </row>
    <row r="17" spans="1:7" ht="20.25" customHeight="1">
      <c r="A17" s="601"/>
      <c r="B17" s="107" t="s">
        <v>465</v>
      </c>
      <c r="C17" s="26">
        <v>3</v>
      </c>
      <c r="D17" s="26">
        <v>1</v>
      </c>
      <c r="E17" s="26">
        <v>1</v>
      </c>
      <c r="F17" s="26">
        <v>1</v>
      </c>
      <c r="G17" s="102">
        <v>1</v>
      </c>
    </row>
    <row r="18" spans="1:7" ht="20.25" customHeight="1">
      <c r="A18" s="601" t="s">
        <v>134</v>
      </c>
      <c r="B18" s="106" t="s">
        <v>464</v>
      </c>
      <c r="C18" s="26">
        <v>13572</v>
      </c>
      <c r="D18" s="26">
        <v>15660</v>
      </c>
      <c r="E18" s="26">
        <v>15599</v>
      </c>
      <c r="F18" s="26">
        <v>14991</v>
      </c>
      <c r="G18" s="102">
        <v>6000</v>
      </c>
    </row>
    <row r="19" spans="1:7" ht="20.25" customHeight="1">
      <c r="A19" s="601"/>
      <c r="B19" s="107" t="s">
        <v>465</v>
      </c>
      <c r="C19" s="26">
        <v>26</v>
      </c>
      <c r="D19" s="26">
        <v>30</v>
      </c>
      <c r="E19" s="26">
        <v>30</v>
      </c>
      <c r="F19" s="26">
        <v>29</v>
      </c>
      <c r="G19" s="102">
        <v>30</v>
      </c>
    </row>
    <row r="20" spans="1:7" ht="20.25" customHeight="1">
      <c r="A20" s="601" t="s">
        <v>135</v>
      </c>
      <c r="B20" s="106" t="s">
        <v>464</v>
      </c>
      <c r="C20" s="44">
        <v>10234</v>
      </c>
      <c r="D20" s="44">
        <v>12410</v>
      </c>
      <c r="E20" s="44">
        <v>7269</v>
      </c>
      <c r="F20" s="44">
        <v>6986</v>
      </c>
      <c r="G20" s="102">
        <v>8075</v>
      </c>
    </row>
    <row r="21" spans="1:7" ht="20.25" customHeight="1">
      <c r="A21" s="601"/>
      <c r="B21" s="107" t="s">
        <v>465</v>
      </c>
      <c r="C21" s="44">
        <v>14</v>
      </c>
      <c r="D21" s="44">
        <v>17</v>
      </c>
      <c r="E21" s="44">
        <v>10</v>
      </c>
      <c r="F21" s="44">
        <v>9</v>
      </c>
      <c r="G21" s="102">
        <v>17</v>
      </c>
    </row>
    <row r="22" spans="1:7" ht="20.25" customHeight="1">
      <c r="A22" s="601" t="s">
        <v>136</v>
      </c>
      <c r="B22" s="106" t="s">
        <v>464</v>
      </c>
      <c r="C22" s="44">
        <v>3576</v>
      </c>
      <c r="D22" s="44">
        <v>7152</v>
      </c>
      <c r="E22" s="44">
        <v>7229</v>
      </c>
      <c r="F22" s="44">
        <v>6947</v>
      </c>
      <c r="G22" s="102">
        <v>5784</v>
      </c>
    </row>
    <row r="23" spans="1:7" ht="20.25" customHeight="1">
      <c r="A23" s="601"/>
      <c r="B23" s="107" t="s">
        <v>465</v>
      </c>
      <c r="C23" s="44">
        <v>4</v>
      </c>
      <c r="D23" s="44">
        <v>8</v>
      </c>
      <c r="E23" s="44">
        <v>8</v>
      </c>
      <c r="F23" s="44">
        <v>8</v>
      </c>
      <c r="G23" s="102">
        <v>8</v>
      </c>
    </row>
    <row r="24" spans="1:7" ht="20.25" customHeight="1">
      <c r="A24" s="598" t="s">
        <v>137</v>
      </c>
      <c r="B24" s="106" t="s">
        <v>464</v>
      </c>
      <c r="C24" s="44">
        <v>20750</v>
      </c>
      <c r="D24" s="44">
        <v>24485</v>
      </c>
      <c r="E24" s="44">
        <v>23299</v>
      </c>
      <c r="F24" s="44">
        <v>22391</v>
      </c>
      <c r="G24" s="102">
        <v>11600</v>
      </c>
    </row>
    <row r="25" spans="1:7" ht="20.25" customHeight="1">
      <c r="A25" s="598"/>
      <c r="B25" s="107" t="s">
        <v>465</v>
      </c>
      <c r="C25" s="44">
        <v>50</v>
      </c>
      <c r="D25" s="44">
        <v>59</v>
      </c>
      <c r="E25" s="44">
        <v>56</v>
      </c>
      <c r="F25" s="44">
        <v>54</v>
      </c>
      <c r="G25" s="102">
        <v>58</v>
      </c>
    </row>
    <row r="26" spans="1:7" ht="20.25" customHeight="1">
      <c r="A26" s="601" t="s">
        <v>138</v>
      </c>
      <c r="B26" s="106" t="s">
        <v>464</v>
      </c>
      <c r="C26" s="44">
        <v>10125</v>
      </c>
      <c r="D26" s="44">
        <v>8775</v>
      </c>
      <c r="E26" s="44">
        <v>10396</v>
      </c>
      <c r="F26" s="44">
        <v>9991</v>
      </c>
      <c r="G26" s="102">
        <v>8580</v>
      </c>
    </row>
    <row r="27" spans="1:7" ht="20.25" customHeight="1">
      <c r="A27" s="601"/>
      <c r="B27" s="107" t="s">
        <v>465</v>
      </c>
      <c r="C27" s="44">
        <v>45</v>
      </c>
      <c r="D27" s="44">
        <v>39</v>
      </c>
      <c r="E27" s="44">
        <v>39</v>
      </c>
      <c r="F27" s="44">
        <v>38</v>
      </c>
      <c r="G27" s="102">
        <v>39</v>
      </c>
    </row>
    <row r="28" spans="1:7" ht="20.25" customHeight="1">
      <c r="A28" s="601" t="s">
        <v>139</v>
      </c>
      <c r="B28" s="106" t="s">
        <v>464</v>
      </c>
      <c r="C28" s="44">
        <v>4336</v>
      </c>
      <c r="D28" s="44">
        <v>6504</v>
      </c>
      <c r="E28" s="44">
        <v>5981</v>
      </c>
      <c r="F28" s="44">
        <v>5748</v>
      </c>
      <c r="G28" s="102">
        <v>4200</v>
      </c>
    </row>
    <row r="29" spans="1:7" ht="20.25" customHeight="1">
      <c r="A29" s="601"/>
      <c r="B29" s="107" t="s">
        <v>465</v>
      </c>
      <c r="C29" s="44">
        <v>8</v>
      </c>
      <c r="D29" s="44">
        <v>12</v>
      </c>
      <c r="E29" s="44">
        <v>11</v>
      </c>
      <c r="F29" s="44">
        <v>11</v>
      </c>
      <c r="G29" s="102">
        <v>12</v>
      </c>
    </row>
    <row r="30" spans="1:7" ht="20.25" customHeight="1">
      <c r="A30" s="598" t="s">
        <v>140</v>
      </c>
      <c r="B30" s="106" t="s">
        <v>464</v>
      </c>
      <c r="C30" s="44">
        <v>3325</v>
      </c>
      <c r="D30" s="44">
        <v>3220</v>
      </c>
      <c r="E30" s="44">
        <v>8323</v>
      </c>
      <c r="F30" s="44">
        <v>7999</v>
      </c>
      <c r="G30" s="102">
        <v>3950</v>
      </c>
    </row>
    <row r="31" spans="1:7" ht="20.25" customHeight="1">
      <c r="A31" s="598"/>
      <c r="B31" s="107" t="s">
        <v>465</v>
      </c>
      <c r="C31" s="44">
        <v>95</v>
      </c>
      <c r="D31" s="44">
        <v>92</v>
      </c>
      <c r="E31" s="44">
        <v>80</v>
      </c>
      <c r="F31" s="44">
        <v>77</v>
      </c>
      <c r="G31" s="102">
        <v>79</v>
      </c>
    </row>
    <row r="32" spans="1:7" ht="20.25" customHeight="1">
      <c r="A32" s="598" t="s">
        <v>141</v>
      </c>
      <c r="B32" s="106" t="s">
        <v>464</v>
      </c>
      <c r="C32" s="44">
        <v>33000</v>
      </c>
      <c r="D32" s="44">
        <v>34500</v>
      </c>
      <c r="E32" s="44">
        <v>31644</v>
      </c>
      <c r="F32" s="44">
        <v>30410</v>
      </c>
      <c r="G32" s="102">
        <v>25300</v>
      </c>
    </row>
    <row r="33" spans="1:7" ht="20.25" customHeight="1">
      <c r="A33" s="598"/>
      <c r="B33" s="107" t="s">
        <v>465</v>
      </c>
      <c r="C33" s="44">
        <v>220</v>
      </c>
      <c r="D33" s="44">
        <v>230</v>
      </c>
      <c r="E33" s="44">
        <v>232</v>
      </c>
      <c r="F33" s="44">
        <v>223</v>
      </c>
      <c r="G33" s="102">
        <v>230</v>
      </c>
    </row>
    <row r="34" spans="1:7" ht="20.25" customHeight="1">
      <c r="A34" s="598" t="s">
        <v>142</v>
      </c>
      <c r="B34" s="106" t="s">
        <v>464</v>
      </c>
      <c r="C34" s="44">
        <v>115245</v>
      </c>
      <c r="D34" s="44">
        <v>131040</v>
      </c>
      <c r="E34" s="44">
        <v>141701</v>
      </c>
      <c r="F34" s="44">
        <v>136175</v>
      </c>
      <c r="G34" s="102">
        <v>63765</v>
      </c>
    </row>
    <row r="35" spans="1:7" ht="20.25" customHeight="1">
      <c r="A35" s="598"/>
      <c r="B35" s="107" t="s">
        <v>465</v>
      </c>
      <c r="C35" s="44">
        <v>591</v>
      </c>
      <c r="D35" s="44">
        <v>672</v>
      </c>
      <c r="E35" s="44">
        <v>726</v>
      </c>
      <c r="F35" s="44">
        <v>698</v>
      </c>
      <c r="G35" s="102">
        <v>327</v>
      </c>
    </row>
    <row r="36" spans="1:7" ht="20.25" customHeight="1" thickBot="1">
      <c r="A36" s="599" t="s">
        <v>143</v>
      </c>
      <c r="B36" s="106" t="s">
        <v>464</v>
      </c>
      <c r="C36" s="265">
        <v>423</v>
      </c>
      <c r="D36" s="266">
        <v>216</v>
      </c>
      <c r="E36" s="266">
        <v>115</v>
      </c>
      <c r="F36" s="266">
        <v>590</v>
      </c>
      <c r="G36" s="324">
        <v>500</v>
      </c>
    </row>
    <row r="37" spans="1:7" ht="20.25" customHeight="1" thickBot="1">
      <c r="A37" s="600"/>
      <c r="B37" s="111" t="s">
        <v>465</v>
      </c>
      <c r="C37" s="112">
        <v>94</v>
      </c>
      <c r="D37" s="112">
        <v>48</v>
      </c>
      <c r="E37" s="112">
        <v>51</v>
      </c>
      <c r="F37" s="112">
        <v>156</v>
      </c>
      <c r="G37" s="325">
        <v>143</v>
      </c>
    </row>
    <row r="38" spans="1:7" ht="15" customHeight="1">
      <c r="A38" s="2" t="s">
        <v>144</v>
      </c>
      <c r="B38" s="2"/>
      <c r="C38" s="2"/>
      <c r="D38" s="2"/>
      <c r="G38" s="17" t="s">
        <v>13</v>
      </c>
    </row>
    <row r="39" spans="1:7" ht="15" customHeight="1">
      <c r="A39" s="2" t="s">
        <v>145</v>
      </c>
      <c r="B39" s="2"/>
      <c r="C39" s="2"/>
      <c r="D39" s="2"/>
      <c r="F39" s="2"/>
      <c r="G39" s="2"/>
    </row>
  </sheetData>
  <sheetProtection selectLockedCells="1" selectUnlockedCells="1"/>
  <mergeCells count="16">
    <mergeCell ref="A18:A19"/>
    <mergeCell ref="A20:A21"/>
    <mergeCell ref="A4:A7"/>
    <mergeCell ref="A8:A9"/>
    <mergeCell ref="A10:A11"/>
    <mergeCell ref="A12:A13"/>
    <mergeCell ref="A14:A15"/>
    <mergeCell ref="A16:A17"/>
    <mergeCell ref="A34:A35"/>
    <mergeCell ref="A36:A37"/>
    <mergeCell ref="A22:A23"/>
    <mergeCell ref="A24:A25"/>
    <mergeCell ref="A30:A31"/>
    <mergeCell ref="A32:A33"/>
    <mergeCell ref="A26:A27"/>
    <mergeCell ref="A28:A29"/>
  </mergeCells>
  <phoneticPr fontId="23"/>
  <pageMargins left="0.59055118110236227" right="0.59055118110236227" top="0.59055118110236227" bottom="0.59055118110236227" header="0.39370078740157483" footer="0.39370078740157483"/>
  <pageSetup paperSize="9" firstPageNumber="82" orientation="portrait" useFirstPageNumber="1" horizontalDpi="300" verticalDpi="300" r:id="rId1"/>
  <headerFooter alignWithMargins="0">
    <oddHeader>&amp;L農業及び漁業</oddHeader>
    <oddFooter>&amp;C&amp;11－&amp;P－</oddFooter>
  </headerFooter>
  <ignoredErrors>
    <ignoredError sqref="G7" evalError="1"/>
  </ignoredErrors>
</worksheet>
</file>

<file path=xl/worksheets/sheet6.xml><?xml version="1.0" encoding="utf-8"?>
<worksheet xmlns="http://schemas.openxmlformats.org/spreadsheetml/2006/main" xmlns:r="http://schemas.openxmlformats.org/officeDocument/2006/relationships">
  <dimension ref="A1:N40"/>
  <sheetViews>
    <sheetView view="pageBreakPreview" topLeftCell="A31" zoomScaleNormal="100" zoomScaleSheetLayoutView="100" workbookViewId="0">
      <selection activeCell="E39" sqref="E39"/>
    </sheetView>
  </sheetViews>
  <sheetFormatPr defaultRowHeight="18" customHeight="1"/>
  <cols>
    <col min="1" max="1" width="13.7109375" style="312" customWidth="1"/>
    <col min="2" max="11" width="8.7109375" style="312" customWidth="1"/>
    <col min="12" max="16384" width="9.140625" style="312"/>
  </cols>
  <sheetData>
    <row r="1" spans="1:14" ht="5.0999999999999996" customHeight="1"/>
    <row r="2" spans="1:14" ht="15" customHeight="1">
      <c r="A2" s="2" t="s">
        <v>146</v>
      </c>
      <c r="B2" s="2"/>
      <c r="C2" s="2"/>
      <c r="D2" s="2"/>
      <c r="E2" s="2"/>
      <c r="F2" s="2"/>
      <c r="G2" s="2"/>
      <c r="H2" s="2"/>
      <c r="I2" s="2"/>
      <c r="J2" s="2"/>
      <c r="K2" s="17" t="s">
        <v>147</v>
      </c>
      <c r="L2" s="2"/>
      <c r="M2" s="2"/>
      <c r="N2" s="2"/>
    </row>
    <row r="3" spans="1:14" ht="24" customHeight="1">
      <c r="A3" s="469" t="s">
        <v>148</v>
      </c>
      <c r="B3" s="471" t="s">
        <v>149</v>
      </c>
      <c r="C3" s="471"/>
      <c r="D3" s="471" t="s">
        <v>150</v>
      </c>
      <c r="E3" s="471"/>
      <c r="F3" s="471" t="s">
        <v>151</v>
      </c>
      <c r="G3" s="471"/>
      <c r="H3" s="471" t="s">
        <v>152</v>
      </c>
      <c r="I3" s="471"/>
      <c r="J3" s="592" t="s">
        <v>153</v>
      </c>
      <c r="K3" s="592"/>
      <c r="L3" s="2"/>
      <c r="M3" s="2"/>
      <c r="N3" s="2"/>
    </row>
    <row r="4" spans="1:14" ht="24" customHeight="1">
      <c r="A4" s="469"/>
      <c r="B4" s="610" t="s">
        <v>154</v>
      </c>
      <c r="C4" s="610"/>
      <c r="D4" s="610" t="s">
        <v>154</v>
      </c>
      <c r="E4" s="610"/>
      <c r="F4" s="610" t="s">
        <v>154</v>
      </c>
      <c r="G4" s="610"/>
      <c r="H4" s="610" t="s">
        <v>154</v>
      </c>
      <c r="I4" s="610"/>
      <c r="J4" s="613" t="s">
        <v>154</v>
      </c>
      <c r="K4" s="613"/>
      <c r="L4" s="2"/>
      <c r="M4" s="2"/>
      <c r="N4" s="2"/>
    </row>
    <row r="5" spans="1:14" ht="20.100000000000001" customHeight="1">
      <c r="A5" s="418" t="s">
        <v>529</v>
      </c>
      <c r="B5" s="612">
        <v>2</v>
      </c>
      <c r="C5" s="612"/>
      <c r="D5" s="611">
        <v>101</v>
      </c>
      <c r="E5" s="611"/>
      <c r="F5" s="611">
        <v>1787</v>
      </c>
      <c r="G5" s="611"/>
      <c r="H5" s="611">
        <v>72</v>
      </c>
      <c r="I5" s="611"/>
      <c r="J5" s="609">
        <v>80</v>
      </c>
      <c r="K5" s="609"/>
      <c r="L5" s="2"/>
      <c r="M5" s="2"/>
      <c r="N5" s="2"/>
    </row>
    <row r="6" spans="1:14" ht="20.100000000000001" customHeight="1">
      <c r="A6" s="419" t="s">
        <v>530</v>
      </c>
      <c r="B6" s="602" t="s">
        <v>155</v>
      </c>
      <c r="C6" s="602"/>
      <c r="D6" s="605">
        <v>135</v>
      </c>
      <c r="E6" s="605"/>
      <c r="F6" s="605">
        <v>1610</v>
      </c>
      <c r="G6" s="605"/>
      <c r="H6" s="605">
        <v>80</v>
      </c>
      <c r="I6" s="605"/>
      <c r="J6" s="606">
        <v>1200</v>
      </c>
      <c r="K6" s="606"/>
      <c r="L6" s="2"/>
      <c r="M6" s="2"/>
      <c r="N6" s="2"/>
    </row>
    <row r="7" spans="1:14" ht="20.100000000000001" customHeight="1">
      <c r="A7" s="419" t="s">
        <v>520</v>
      </c>
      <c r="B7" s="602" t="s">
        <v>155</v>
      </c>
      <c r="C7" s="602"/>
      <c r="D7" s="605">
        <v>107</v>
      </c>
      <c r="E7" s="605"/>
      <c r="F7" s="605">
        <v>1649</v>
      </c>
      <c r="G7" s="605"/>
      <c r="H7" s="605">
        <v>35</v>
      </c>
      <c r="I7" s="605"/>
      <c r="J7" s="606">
        <v>1200</v>
      </c>
      <c r="K7" s="606"/>
      <c r="L7" s="2"/>
      <c r="M7" s="2"/>
      <c r="N7" s="2"/>
    </row>
    <row r="8" spans="1:14" ht="20.100000000000001" customHeight="1">
      <c r="A8" s="419" t="s">
        <v>521</v>
      </c>
      <c r="B8" s="602" t="s">
        <v>155</v>
      </c>
      <c r="C8" s="602"/>
      <c r="D8" s="605">
        <v>122</v>
      </c>
      <c r="E8" s="605"/>
      <c r="F8" s="605">
        <v>1550</v>
      </c>
      <c r="G8" s="605"/>
      <c r="H8" s="605">
        <v>30</v>
      </c>
      <c r="I8" s="605"/>
      <c r="J8" s="606">
        <v>1100</v>
      </c>
      <c r="K8" s="606"/>
      <c r="L8" s="2"/>
      <c r="M8" s="2"/>
      <c r="N8" s="2"/>
    </row>
    <row r="9" spans="1:14" ht="20.100000000000001" customHeight="1">
      <c r="A9" s="419" t="s">
        <v>531</v>
      </c>
      <c r="B9" s="602" t="s">
        <v>155</v>
      </c>
      <c r="C9" s="602"/>
      <c r="D9" s="605">
        <v>129</v>
      </c>
      <c r="E9" s="605"/>
      <c r="F9" s="605">
        <v>1855</v>
      </c>
      <c r="G9" s="605"/>
      <c r="H9" s="605">
        <v>27</v>
      </c>
      <c r="I9" s="605"/>
      <c r="J9" s="606">
        <v>100</v>
      </c>
      <c r="K9" s="606"/>
      <c r="L9" s="2"/>
      <c r="M9" s="2"/>
      <c r="N9" s="2"/>
    </row>
    <row r="10" spans="1:14" ht="20.100000000000001" customHeight="1">
      <c r="A10" s="419" t="s">
        <v>532</v>
      </c>
      <c r="B10" s="602" t="s">
        <v>155</v>
      </c>
      <c r="C10" s="602"/>
      <c r="D10" s="605">
        <v>125</v>
      </c>
      <c r="E10" s="605"/>
      <c r="F10" s="605">
        <v>1855</v>
      </c>
      <c r="G10" s="605"/>
      <c r="H10" s="605">
        <v>36</v>
      </c>
      <c r="I10" s="605"/>
      <c r="J10" s="606">
        <v>100</v>
      </c>
      <c r="K10" s="606"/>
      <c r="L10" s="2"/>
      <c r="M10" s="2"/>
      <c r="N10" s="2"/>
    </row>
    <row r="11" spans="1:14" ht="20.100000000000001" customHeight="1">
      <c r="A11" s="419" t="s">
        <v>118</v>
      </c>
      <c r="B11" s="602" t="s">
        <v>155</v>
      </c>
      <c r="C11" s="602"/>
      <c r="D11" s="605">
        <v>120</v>
      </c>
      <c r="E11" s="605"/>
      <c r="F11" s="605">
        <v>1855</v>
      </c>
      <c r="G11" s="605"/>
      <c r="H11" s="605">
        <v>30</v>
      </c>
      <c r="I11" s="605"/>
      <c r="J11" s="606">
        <v>100</v>
      </c>
      <c r="K11" s="606"/>
      <c r="L11" s="2"/>
      <c r="M11" s="2"/>
      <c r="N11" s="2"/>
    </row>
    <row r="12" spans="1:14" ht="20.100000000000001" customHeight="1">
      <c r="A12" s="419" t="s">
        <v>533</v>
      </c>
      <c r="B12" s="602" t="s">
        <v>155</v>
      </c>
      <c r="C12" s="602"/>
      <c r="D12" s="605">
        <v>107</v>
      </c>
      <c r="E12" s="605"/>
      <c r="F12" s="605">
        <v>1400</v>
      </c>
      <c r="G12" s="605"/>
      <c r="H12" s="605">
        <v>5</v>
      </c>
      <c r="I12" s="605"/>
      <c r="J12" s="606">
        <v>100</v>
      </c>
      <c r="K12" s="606"/>
      <c r="L12" s="2"/>
      <c r="M12" s="2"/>
      <c r="N12" s="2"/>
    </row>
    <row r="13" spans="1:14" ht="20.100000000000001" customHeight="1">
      <c r="A13" s="420" t="s">
        <v>534</v>
      </c>
      <c r="B13" s="602" t="s">
        <v>155</v>
      </c>
      <c r="C13" s="602"/>
      <c r="D13" s="605">
        <v>3</v>
      </c>
      <c r="E13" s="605"/>
      <c r="F13" s="605">
        <v>163</v>
      </c>
      <c r="G13" s="605"/>
      <c r="H13" s="605">
        <v>11</v>
      </c>
      <c r="I13" s="605"/>
      <c r="J13" s="606">
        <v>50</v>
      </c>
      <c r="K13" s="606"/>
      <c r="L13" s="2"/>
      <c r="M13" s="2"/>
      <c r="N13" s="2"/>
    </row>
    <row r="14" spans="1:14" ht="20.100000000000001" customHeight="1">
      <c r="A14" s="421" t="s">
        <v>535</v>
      </c>
      <c r="B14" s="604">
        <v>0</v>
      </c>
      <c r="C14" s="604"/>
      <c r="D14" s="603">
        <v>3</v>
      </c>
      <c r="E14" s="603"/>
      <c r="F14" s="603">
        <v>197</v>
      </c>
      <c r="G14" s="603"/>
      <c r="H14" s="603">
        <v>11</v>
      </c>
      <c r="I14" s="603"/>
      <c r="J14" s="608">
        <v>100</v>
      </c>
      <c r="K14" s="608"/>
      <c r="L14" s="2"/>
      <c r="M14" s="2"/>
      <c r="N14" s="2"/>
    </row>
    <row r="15" spans="1:14" ht="15" customHeight="1">
      <c r="A15" s="433" t="s">
        <v>654</v>
      </c>
      <c r="B15" s="2"/>
      <c r="C15" s="2"/>
      <c r="D15" s="2"/>
      <c r="E15" s="2"/>
      <c r="F15" s="2"/>
      <c r="G15" s="2"/>
      <c r="H15" s="2"/>
      <c r="I15" s="422"/>
      <c r="J15" s="607" t="s">
        <v>13</v>
      </c>
      <c r="K15" s="607"/>
      <c r="L15" s="2"/>
      <c r="M15" s="2"/>
      <c r="N15" s="2"/>
    </row>
    <row r="16" spans="1:14" ht="15" customHeight="1">
      <c r="A16" s="2"/>
      <c r="B16" s="2"/>
      <c r="C16" s="2"/>
      <c r="D16" s="2"/>
      <c r="E16" s="2"/>
      <c r="F16" s="2"/>
      <c r="G16" s="2"/>
      <c r="H16" s="2"/>
      <c r="I16" s="2"/>
      <c r="J16" s="2"/>
      <c r="K16" s="2"/>
      <c r="L16" s="2"/>
      <c r="M16" s="2"/>
      <c r="N16" s="2"/>
    </row>
    <row r="17" spans="1:14" ht="15" customHeight="1">
      <c r="A17" s="2" t="s">
        <v>528</v>
      </c>
      <c r="B17" s="2"/>
      <c r="C17" s="2"/>
      <c r="D17" s="2"/>
      <c r="E17" s="2"/>
      <c r="F17" s="2"/>
      <c r="G17" s="2"/>
      <c r="H17" s="2"/>
      <c r="I17" s="2"/>
      <c r="J17" s="2"/>
      <c r="K17" s="17" t="s">
        <v>147</v>
      </c>
      <c r="L17" s="2"/>
      <c r="M17" s="2"/>
      <c r="N17" s="2"/>
    </row>
    <row r="18" spans="1:14" ht="24" customHeight="1">
      <c r="A18" s="469" t="s">
        <v>156</v>
      </c>
      <c r="B18" s="471" t="s">
        <v>149</v>
      </c>
      <c r="C18" s="471"/>
      <c r="D18" s="471" t="s">
        <v>157</v>
      </c>
      <c r="E18" s="471"/>
      <c r="F18" s="471" t="s">
        <v>151</v>
      </c>
      <c r="G18" s="471"/>
      <c r="H18" s="471" t="s">
        <v>158</v>
      </c>
      <c r="I18" s="471"/>
      <c r="J18" s="592" t="s">
        <v>153</v>
      </c>
      <c r="K18" s="592"/>
    </row>
    <row r="19" spans="1:14" ht="24" customHeight="1">
      <c r="A19" s="469"/>
      <c r="B19" s="7" t="s">
        <v>159</v>
      </c>
      <c r="C19" s="7" t="s">
        <v>160</v>
      </c>
      <c r="D19" s="7" t="s">
        <v>159</v>
      </c>
      <c r="E19" s="7" t="s">
        <v>160</v>
      </c>
      <c r="F19" s="7" t="s">
        <v>159</v>
      </c>
      <c r="G19" s="7" t="s">
        <v>160</v>
      </c>
      <c r="H19" s="7" t="s">
        <v>159</v>
      </c>
      <c r="I19" s="7" t="s">
        <v>160</v>
      </c>
      <c r="J19" s="7" t="s">
        <v>159</v>
      </c>
      <c r="K19" s="218" t="s">
        <v>160</v>
      </c>
    </row>
    <row r="20" spans="1:14" ht="30" customHeight="1">
      <c r="A20" s="413" t="s">
        <v>161</v>
      </c>
      <c r="B20" s="22">
        <f t="shared" ref="B20:K20" si="0">SUM(B21:B39)</f>
        <v>0</v>
      </c>
      <c r="C20" s="35">
        <f t="shared" si="0"/>
        <v>0</v>
      </c>
      <c r="D20" s="35">
        <f t="shared" si="0"/>
        <v>4</v>
      </c>
      <c r="E20" s="35">
        <f t="shared" si="0"/>
        <v>60</v>
      </c>
      <c r="F20" s="35">
        <f t="shared" si="0"/>
        <v>1</v>
      </c>
      <c r="G20" s="45">
        <f t="shared" si="0"/>
        <v>1200</v>
      </c>
      <c r="H20" s="35">
        <f t="shared" si="0"/>
        <v>1</v>
      </c>
      <c r="I20" s="35">
        <f t="shared" si="0"/>
        <v>11</v>
      </c>
      <c r="J20" s="35">
        <f t="shared" si="0"/>
        <v>1</v>
      </c>
      <c r="K20" s="36">
        <f t="shared" si="0"/>
        <v>100</v>
      </c>
    </row>
    <row r="21" spans="1:14" ht="20.100000000000001" customHeight="1">
      <c r="A21" s="412" t="s">
        <v>162</v>
      </c>
      <c r="B21" s="23">
        <v>0</v>
      </c>
      <c r="C21" s="24">
        <v>0</v>
      </c>
      <c r="D21" s="24">
        <v>0</v>
      </c>
      <c r="E21" s="24">
        <v>0</v>
      </c>
      <c r="F21" s="24">
        <v>0</v>
      </c>
      <c r="G21" s="24">
        <v>0</v>
      </c>
      <c r="H21" s="24">
        <v>0</v>
      </c>
      <c r="I21" s="24">
        <v>0</v>
      </c>
      <c r="J21" s="24">
        <v>0</v>
      </c>
      <c r="K21" s="28">
        <v>0</v>
      </c>
    </row>
    <row r="22" spans="1:14" ht="20.100000000000001" customHeight="1">
      <c r="A22" s="412" t="s">
        <v>163</v>
      </c>
      <c r="B22" s="23">
        <v>0</v>
      </c>
      <c r="C22" s="24">
        <v>0</v>
      </c>
      <c r="D22" s="27">
        <v>1</v>
      </c>
      <c r="E22" s="27">
        <v>30</v>
      </c>
      <c r="F22" s="24">
        <v>0</v>
      </c>
      <c r="G22" s="24">
        <v>0</v>
      </c>
      <c r="H22" s="24">
        <v>0</v>
      </c>
      <c r="I22" s="24">
        <v>0</v>
      </c>
      <c r="J22" s="24">
        <v>0</v>
      </c>
      <c r="K22" s="28">
        <v>0</v>
      </c>
    </row>
    <row r="23" spans="1:14" ht="20.100000000000001" customHeight="1">
      <c r="A23" s="412" t="s">
        <v>164</v>
      </c>
      <c r="B23" s="23">
        <v>0</v>
      </c>
      <c r="C23" s="24">
        <v>0</v>
      </c>
      <c r="D23" s="24">
        <v>0</v>
      </c>
      <c r="E23" s="24">
        <v>0</v>
      </c>
      <c r="F23" s="24">
        <v>0</v>
      </c>
      <c r="G23" s="24">
        <v>0</v>
      </c>
      <c r="H23" s="24">
        <v>0</v>
      </c>
      <c r="I23" s="24">
        <v>0</v>
      </c>
      <c r="J23" s="24">
        <v>0</v>
      </c>
      <c r="K23" s="28">
        <v>0</v>
      </c>
    </row>
    <row r="24" spans="1:14" ht="20.100000000000001" customHeight="1">
      <c r="A24" s="412" t="s">
        <v>165</v>
      </c>
      <c r="B24" s="23">
        <v>0</v>
      </c>
      <c r="C24" s="24">
        <v>0</v>
      </c>
      <c r="D24" s="24">
        <v>0</v>
      </c>
      <c r="E24" s="24">
        <v>0</v>
      </c>
      <c r="F24" s="24">
        <v>0</v>
      </c>
      <c r="G24" s="24">
        <v>0</v>
      </c>
      <c r="H24" s="27">
        <v>0</v>
      </c>
      <c r="I24" s="27">
        <v>0</v>
      </c>
      <c r="J24" s="24">
        <v>0</v>
      </c>
      <c r="K24" s="28">
        <v>0</v>
      </c>
    </row>
    <row r="25" spans="1:14" ht="20.100000000000001" customHeight="1">
      <c r="A25" s="412" t="s">
        <v>166</v>
      </c>
      <c r="B25" s="23">
        <v>0</v>
      </c>
      <c r="C25" s="24">
        <v>0</v>
      </c>
      <c r="D25" s="24">
        <v>0</v>
      </c>
      <c r="E25" s="24">
        <v>0</v>
      </c>
      <c r="F25" s="24">
        <v>0</v>
      </c>
      <c r="G25" s="24">
        <v>0</v>
      </c>
      <c r="H25" s="24">
        <v>0</v>
      </c>
      <c r="I25" s="24">
        <v>0</v>
      </c>
      <c r="J25" s="24">
        <v>0</v>
      </c>
      <c r="K25" s="28">
        <v>0</v>
      </c>
    </row>
    <row r="26" spans="1:14" ht="20.100000000000001" customHeight="1">
      <c r="A26" s="412" t="s">
        <v>167</v>
      </c>
      <c r="B26" s="23">
        <v>0</v>
      </c>
      <c r="C26" s="24">
        <v>0</v>
      </c>
      <c r="D26" s="24">
        <v>0</v>
      </c>
      <c r="E26" s="24">
        <v>0</v>
      </c>
      <c r="F26" s="24">
        <v>0</v>
      </c>
      <c r="G26" s="24">
        <v>0</v>
      </c>
      <c r="H26" s="24">
        <v>0</v>
      </c>
      <c r="I26" s="24">
        <v>0</v>
      </c>
      <c r="J26" s="24">
        <v>0</v>
      </c>
      <c r="K26" s="28">
        <v>0</v>
      </c>
    </row>
    <row r="27" spans="1:14" ht="20.100000000000001" customHeight="1">
      <c r="A27" s="412" t="s">
        <v>168</v>
      </c>
      <c r="B27" s="23">
        <v>0</v>
      </c>
      <c r="C27" s="24">
        <v>0</v>
      </c>
      <c r="D27" s="24">
        <v>0</v>
      </c>
      <c r="E27" s="24">
        <v>0</v>
      </c>
      <c r="F27" s="24">
        <v>0</v>
      </c>
      <c r="G27" s="24">
        <v>0</v>
      </c>
      <c r="H27" s="24">
        <v>0</v>
      </c>
      <c r="I27" s="24">
        <v>0</v>
      </c>
      <c r="J27" s="24">
        <v>0</v>
      </c>
      <c r="K27" s="28">
        <v>0</v>
      </c>
    </row>
    <row r="28" spans="1:14" ht="20.100000000000001" customHeight="1">
      <c r="A28" s="412" t="s">
        <v>169</v>
      </c>
      <c r="B28" s="23">
        <v>0</v>
      </c>
      <c r="C28" s="24">
        <v>0</v>
      </c>
      <c r="D28" s="27">
        <v>2</v>
      </c>
      <c r="E28" s="27">
        <v>10</v>
      </c>
      <c r="F28" s="24">
        <v>0</v>
      </c>
      <c r="G28" s="24">
        <v>0</v>
      </c>
      <c r="H28" s="24">
        <v>0</v>
      </c>
      <c r="I28" s="24">
        <v>0</v>
      </c>
      <c r="J28" s="24">
        <v>0</v>
      </c>
      <c r="K28" s="28">
        <v>0</v>
      </c>
    </row>
    <row r="29" spans="1:14" ht="20.100000000000001" customHeight="1">
      <c r="A29" s="412" t="s">
        <v>170</v>
      </c>
      <c r="B29" s="23">
        <v>0</v>
      </c>
      <c r="C29" s="24">
        <v>0</v>
      </c>
      <c r="D29" s="24">
        <v>0</v>
      </c>
      <c r="E29" s="24">
        <v>0</v>
      </c>
      <c r="F29" s="24">
        <v>0</v>
      </c>
      <c r="G29" s="24">
        <v>0</v>
      </c>
      <c r="H29" s="24">
        <v>0</v>
      </c>
      <c r="I29" s="24">
        <v>0</v>
      </c>
      <c r="J29" s="24">
        <v>0</v>
      </c>
      <c r="K29" s="28">
        <v>0</v>
      </c>
    </row>
    <row r="30" spans="1:14" ht="20.100000000000001" customHeight="1">
      <c r="A30" s="412" t="s">
        <v>171</v>
      </c>
      <c r="B30" s="23">
        <v>0</v>
      </c>
      <c r="C30" s="24">
        <v>0</v>
      </c>
      <c r="D30" s="24">
        <v>0</v>
      </c>
      <c r="E30" s="24">
        <v>0</v>
      </c>
      <c r="F30" s="24">
        <v>0</v>
      </c>
      <c r="G30" s="24">
        <v>0</v>
      </c>
      <c r="H30" s="24">
        <v>0</v>
      </c>
      <c r="I30" s="24">
        <v>0</v>
      </c>
      <c r="J30" s="24">
        <v>0</v>
      </c>
      <c r="K30" s="28">
        <v>0</v>
      </c>
    </row>
    <row r="31" spans="1:14" ht="20.100000000000001" customHeight="1">
      <c r="A31" s="412" t="s">
        <v>172</v>
      </c>
      <c r="B31" s="23">
        <v>0</v>
      </c>
      <c r="C31" s="24">
        <v>0</v>
      </c>
      <c r="D31" s="27">
        <v>1</v>
      </c>
      <c r="E31" s="27">
        <v>20</v>
      </c>
      <c r="F31" s="24">
        <v>0</v>
      </c>
      <c r="G31" s="24">
        <v>0</v>
      </c>
      <c r="H31" s="24">
        <v>0</v>
      </c>
      <c r="I31" s="24">
        <v>0</v>
      </c>
      <c r="J31" s="24">
        <v>0</v>
      </c>
      <c r="K31" s="28">
        <v>0</v>
      </c>
    </row>
    <row r="32" spans="1:14" ht="20.100000000000001" customHeight="1">
      <c r="A32" s="412" t="s">
        <v>173</v>
      </c>
      <c r="B32" s="23">
        <v>0</v>
      </c>
      <c r="C32" s="24">
        <v>0</v>
      </c>
      <c r="D32" s="24">
        <v>0</v>
      </c>
      <c r="E32" s="24">
        <v>0</v>
      </c>
      <c r="F32" s="24">
        <v>0</v>
      </c>
      <c r="G32" s="24">
        <v>0</v>
      </c>
      <c r="H32" s="24">
        <v>0</v>
      </c>
      <c r="I32" s="24">
        <v>0</v>
      </c>
      <c r="J32" s="24">
        <v>0</v>
      </c>
      <c r="K32" s="28">
        <v>0</v>
      </c>
    </row>
    <row r="33" spans="1:14" ht="20.100000000000001" customHeight="1">
      <c r="A33" s="412" t="s">
        <v>174</v>
      </c>
      <c r="B33" s="23">
        <v>0</v>
      </c>
      <c r="C33" s="24">
        <v>0</v>
      </c>
      <c r="D33" s="24">
        <v>0</v>
      </c>
      <c r="E33" s="24">
        <v>0</v>
      </c>
      <c r="F33" s="24">
        <v>0</v>
      </c>
      <c r="G33" s="24">
        <v>0</v>
      </c>
      <c r="H33" s="24">
        <v>0</v>
      </c>
      <c r="I33" s="24">
        <v>0</v>
      </c>
      <c r="J33" s="24">
        <v>0</v>
      </c>
      <c r="K33" s="28">
        <v>0</v>
      </c>
    </row>
    <row r="34" spans="1:14" ht="20.100000000000001" customHeight="1">
      <c r="A34" s="412" t="s">
        <v>175</v>
      </c>
      <c r="B34" s="23">
        <v>0</v>
      </c>
      <c r="C34" s="24">
        <v>0</v>
      </c>
      <c r="D34" s="24">
        <v>0</v>
      </c>
      <c r="E34" s="24">
        <v>0</v>
      </c>
      <c r="F34" s="27">
        <v>1</v>
      </c>
      <c r="G34" s="27">
        <v>1200</v>
      </c>
      <c r="H34" s="24">
        <v>0</v>
      </c>
      <c r="I34" s="24">
        <v>0</v>
      </c>
      <c r="J34" s="24">
        <v>1</v>
      </c>
      <c r="K34" s="28">
        <v>100</v>
      </c>
    </row>
    <row r="35" spans="1:14" ht="20.100000000000001" customHeight="1">
      <c r="A35" s="412" t="s">
        <v>176</v>
      </c>
      <c r="B35" s="23">
        <v>0</v>
      </c>
      <c r="C35" s="24">
        <v>0</v>
      </c>
      <c r="D35" s="24">
        <v>0</v>
      </c>
      <c r="E35" s="24">
        <v>0</v>
      </c>
      <c r="F35" s="24">
        <v>0</v>
      </c>
      <c r="G35" s="24">
        <v>0</v>
      </c>
      <c r="H35" s="24">
        <v>0</v>
      </c>
      <c r="I35" s="24">
        <v>0</v>
      </c>
      <c r="J35" s="24">
        <v>0</v>
      </c>
      <c r="K35" s="28">
        <v>0</v>
      </c>
    </row>
    <row r="36" spans="1:14" ht="20.100000000000001" customHeight="1">
      <c r="A36" s="412" t="s">
        <v>177</v>
      </c>
      <c r="B36" s="23">
        <v>0</v>
      </c>
      <c r="C36" s="24">
        <v>0</v>
      </c>
      <c r="D36" s="24">
        <v>0</v>
      </c>
      <c r="E36" s="24">
        <v>0</v>
      </c>
      <c r="F36" s="24">
        <v>0</v>
      </c>
      <c r="G36" s="24">
        <v>0</v>
      </c>
      <c r="H36" s="24">
        <v>1</v>
      </c>
      <c r="I36" s="24">
        <v>11</v>
      </c>
      <c r="J36" s="24"/>
      <c r="K36" s="28">
        <v>0</v>
      </c>
    </row>
    <row r="37" spans="1:14" ht="20.100000000000001" customHeight="1">
      <c r="A37" s="412" t="s">
        <v>178</v>
      </c>
      <c r="B37" s="23">
        <v>0</v>
      </c>
      <c r="C37" s="24">
        <v>0</v>
      </c>
      <c r="D37" s="24">
        <v>0</v>
      </c>
      <c r="E37" s="24">
        <v>0</v>
      </c>
      <c r="F37" s="24">
        <v>0</v>
      </c>
      <c r="G37" s="24">
        <v>0</v>
      </c>
      <c r="H37" s="24">
        <v>0</v>
      </c>
      <c r="I37" s="24">
        <v>0</v>
      </c>
      <c r="J37" s="24">
        <v>0</v>
      </c>
      <c r="K37" s="28">
        <v>0</v>
      </c>
    </row>
    <row r="38" spans="1:14" ht="20.100000000000001" customHeight="1">
      <c r="A38" s="412" t="s">
        <v>179</v>
      </c>
      <c r="B38" s="23">
        <v>0</v>
      </c>
      <c r="C38" s="24">
        <v>0</v>
      </c>
      <c r="D38" s="24">
        <v>0</v>
      </c>
      <c r="E38" s="24">
        <v>0</v>
      </c>
      <c r="F38" s="24">
        <v>0</v>
      </c>
      <c r="G38" s="24">
        <v>0</v>
      </c>
      <c r="H38" s="24">
        <v>0</v>
      </c>
      <c r="I38" s="24">
        <v>0</v>
      </c>
      <c r="J38" s="24">
        <v>0</v>
      </c>
      <c r="K38" s="28">
        <v>0</v>
      </c>
    </row>
    <row r="39" spans="1:14" ht="20.100000000000001" customHeight="1">
      <c r="A39" s="423" t="s">
        <v>180</v>
      </c>
      <c r="B39" s="46">
        <v>0</v>
      </c>
      <c r="C39" s="47">
        <v>0</v>
      </c>
      <c r="D39" s="47">
        <v>0</v>
      </c>
      <c r="E39" s="47">
        <v>0</v>
      </c>
      <c r="F39" s="47">
        <v>0</v>
      </c>
      <c r="G39" s="47">
        <v>0</v>
      </c>
      <c r="H39" s="47">
        <v>0</v>
      </c>
      <c r="I39" s="47">
        <v>0</v>
      </c>
      <c r="J39" s="47">
        <v>0</v>
      </c>
      <c r="K39" s="37">
        <v>0</v>
      </c>
    </row>
    <row r="40" spans="1:14" ht="15" customHeight="1">
      <c r="A40" s="2"/>
      <c r="B40" s="2"/>
      <c r="C40" s="2"/>
      <c r="D40" s="2"/>
      <c r="E40" s="2"/>
      <c r="F40" s="2"/>
      <c r="G40" s="2"/>
      <c r="H40" s="2"/>
      <c r="J40" s="607" t="s">
        <v>13</v>
      </c>
      <c r="K40" s="607"/>
      <c r="L40" s="2"/>
      <c r="M40" s="2"/>
      <c r="N40" s="2"/>
    </row>
  </sheetData>
  <sheetProtection selectLockedCells="1" selectUnlockedCells="1"/>
  <mergeCells count="69">
    <mergeCell ref="J3:K3"/>
    <mergeCell ref="B4:C4"/>
    <mergeCell ref="D4:E4"/>
    <mergeCell ref="F4:G4"/>
    <mergeCell ref="A3:A4"/>
    <mergeCell ref="B3:C3"/>
    <mergeCell ref="D3:E3"/>
    <mergeCell ref="F3:G3"/>
    <mergeCell ref="H3:I3"/>
    <mergeCell ref="J5:K5"/>
    <mergeCell ref="H4:I4"/>
    <mergeCell ref="B6:C6"/>
    <mergeCell ref="D6:E6"/>
    <mergeCell ref="F6:G6"/>
    <mergeCell ref="H6:I6"/>
    <mergeCell ref="H5:I5"/>
    <mergeCell ref="B5:C5"/>
    <mergeCell ref="D5:E5"/>
    <mergeCell ref="F5:G5"/>
    <mergeCell ref="J4:K4"/>
    <mergeCell ref="J6:K6"/>
    <mergeCell ref="B10:C10"/>
    <mergeCell ref="D10:E10"/>
    <mergeCell ref="D7:E7"/>
    <mergeCell ref="J8:K8"/>
    <mergeCell ref="B9:C9"/>
    <mergeCell ref="D9:E9"/>
    <mergeCell ref="F9:G9"/>
    <mergeCell ref="H9:I9"/>
    <mergeCell ref="J9:K9"/>
    <mergeCell ref="H7:I7"/>
    <mergeCell ref="J7:K7"/>
    <mergeCell ref="H8:I8"/>
    <mergeCell ref="F7:G7"/>
    <mergeCell ref="B8:C8"/>
    <mergeCell ref="D8:E8"/>
    <mergeCell ref="F8:G8"/>
    <mergeCell ref="B7:C7"/>
    <mergeCell ref="B12:C12"/>
    <mergeCell ref="D12:E12"/>
    <mergeCell ref="F12:G12"/>
    <mergeCell ref="H12:I12"/>
    <mergeCell ref="H11:I11"/>
    <mergeCell ref="F11:G11"/>
    <mergeCell ref="B11:C11"/>
    <mergeCell ref="D11:E11"/>
    <mergeCell ref="A18:A19"/>
    <mergeCell ref="B18:C18"/>
    <mergeCell ref="D18:E18"/>
    <mergeCell ref="F18:G18"/>
    <mergeCell ref="H18:I18"/>
    <mergeCell ref="J10:K10"/>
    <mergeCell ref="J11:K11"/>
    <mergeCell ref="F10:G10"/>
    <mergeCell ref="H10:I10"/>
    <mergeCell ref="J40:K40"/>
    <mergeCell ref="J12:K12"/>
    <mergeCell ref="J14:K14"/>
    <mergeCell ref="F13:G13"/>
    <mergeCell ref="J13:K13"/>
    <mergeCell ref="J18:K18"/>
    <mergeCell ref="J15:K15"/>
    <mergeCell ref="B13:C13"/>
    <mergeCell ref="H14:I14"/>
    <mergeCell ref="B14:C14"/>
    <mergeCell ref="H13:I13"/>
    <mergeCell ref="F14:G14"/>
    <mergeCell ref="D13:E13"/>
    <mergeCell ref="D14:E14"/>
  </mergeCells>
  <phoneticPr fontId="23"/>
  <pageMargins left="0.59055118110236227" right="0.59055118110236227" top="0.59055118110236227" bottom="0.59055118110236227" header="0.39370078740157483" footer="0.39370078740157483"/>
  <pageSetup paperSize="9" firstPageNumber="83" orientation="portrait" useFirstPageNumber="1" horizontalDpi="300" verticalDpi="300" r:id="rId1"/>
  <headerFooter alignWithMargins="0">
    <oddHeader>&amp;R農業及び漁業</oddHeader>
    <oddFooter>&amp;C&amp;11－&amp;P－</oddFooter>
  </headerFooter>
</worksheet>
</file>

<file path=xl/worksheets/sheet7.xml><?xml version="1.0" encoding="utf-8"?>
<worksheet xmlns="http://schemas.openxmlformats.org/spreadsheetml/2006/main" xmlns:r="http://schemas.openxmlformats.org/officeDocument/2006/relationships">
  <dimension ref="A1:M51"/>
  <sheetViews>
    <sheetView view="pageBreakPreview" zoomScale="115" zoomScaleNormal="100" zoomScaleSheetLayoutView="115" workbookViewId="0">
      <selection activeCell="A27" sqref="A27:C27"/>
    </sheetView>
  </sheetViews>
  <sheetFormatPr defaultRowHeight="15.95" customHeight="1"/>
  <cols>
    <col min="1" max="1" width="17.140625" style="31" customWidth="1"/>
    <col min="2" max="2" width="13.5703125" style="31" customWidth="1"/>
    <col min="3" max="3" width="12.5703125" style="31" customWidth="1"/>
    <col min="4" max="4" width="14.5703125" style="31" customWidth="1"/>
    <col min="5" max="7" width="14.28515625" style="31" customWidth="1"/>
    <col min="8" max="16384" width="9.140625" style="31"/>
  </cols>
  <sheetData>
    <row r="1" spans="1:13" ht="5.0999999999999996" customHeight="1"/>
    <row r="2" spans="1:13" ht="15" customHeight="1" thickBot="1">
      <c r="A2" s="10" t="s">
        <v>181</v>
      </c>
      <c r="B2" s="10"/>
      <c r="C2" s="10"/>
      <c r="D2" s="10"/>
      <c r="E2" s="10"/>
      <c r="F2" s="133"/>
      <c r="G2" s="116" t="s">
        <v>4</v>
      </c>
    </row>
    <row r="3" spans="1:13" ht="20.100000000000001" customHeight="1">
      <c r="A3" s="134"/>
      <c r="B3" s="629" t="s">
        <v>182</v>
      </c>
      <c r="C3" s="629"/>
      <c r="D3" s="629"/>
      <c r="E3" s="629"/>
      <c r="F3" s="629"/>
      <c r="G3" s="630"/>
    </row>
    <row r="4" spans="1:13" ht="20.100000000000001" customHeight="1">
      <c r="A4" s="135" t="s">
        <v>156</v>
      </c>
      <c r="B4" s="622" t="s">
        <v>183</v>
      </c>
      <c r="C4" s="622"/>
      <c r="D4" s="622" t="s">
        <v>184</v>
      </c>
      <c r="E4" s="631" t="s">
        <v>185</v>
      </c>
      <c r="F4" s="631"/>
      <c r="G4" s="632"/>
    </row>
    <row r="5" spans="1:13" ht="20.100000000000001" customHeight="1">
      <c r="A5" s="136"/>
      <c r="B5" s="622"/>
      <c r="C5" s="622"/>
      <c r="D5" s="622"/>
      <c r="E5" s="48" t="s">
        <v>186</v>
      </c>
      <c r="F5" s="48" t="s">
        <v>187</v>
      </c>
      <c r="G5" s="137" t="s">
        <v>188</v>
      </c>
    </row>
    <row r="6" spans="1:13" ht="20.100000000000001" customHeight="1">
      <c r="A6" s="135" t="s">
        <v>189</v>
      </c>
      <c r="B6" s="627">
        <f>D6+E6</f>
        <v>50</v>
      </c>
      <c r="C6" s="627"/>
      <c r="D6" s="49">
        <v>18</v>
      </c>
      <c r="E6" s="50">
        <v>32</v>
      </c>
      <c r="F6" s="50">
        <v>9</v>
      </c>
      <c r="G6" s="138">
        <v>23</v>
      </c>
    </row>
    <row r="7" spans="1:13" s="38" customFormat="1" ht="20.100000000000001" customHeight="1">
      <c r="A7" s="231" t="s">
        <v>514</v>
      </c>
      <c r="B7" s="628">
        <v>34</v>
      </c>
      <c r="C7" s="628"/>
      <c r="D7" s="232">
        <v>15</v>
      </c>
      <c r="E7" s="13">
        <v>19</v>
      </c>
      <c r="F7" s="13">
        <v>7</v>
      </c>
      <c r="G7" s="95">
        <v>12</v>
      </c>
      <c r="I7" s="233"/>
      <c r="J7" s="233"/>
      <c r="K7" s="233"/>
      <c r="L7" s="233"/>
      <c r="M7" s="233"/>
    </row>
    <row r="8" spans="1:13" ht="15" customHeight="1">
      <c r="A8" s="135" t="s">
        <v>44</v>
      </c>
      <c r="B8" s="483">
        <v>1</v>
      </c>
      <c r="C8" s="483"/>
      <c r="D8" s="132">
        <v>0</v>
      </c>
      <c r="E8" s="132">
        <v>0</v>
      </c>
      <c r="F8" s="132">
        <v>0</v>
      </c>
      <c r="G8" s="139">
        <v>0</v>
      </c>
    </row>
    <row r="9" spans="1:13" ht="15" customHeight="1">
      <c r="A9" s="135" t="s">
        <v>163</v>
      </c>
      <c r="B9" s="483">
        <f>D9+E9</f>
        <v>3</v>
      </c>
      <c r="C9" s="483"/>
      <c r="D9" s="26">
        <v>2</v>
      </c>
      <c r="E9" s="9">
        <f>SUM(F9:G9)</f>
        <v>1</v>
      </c>
      <c r="F9" s="9">
        <v>1</v>
      </c>
      <c r="G9" s="94">
        <v>0</v>
      </c>
    </row>
    <row r="10" spans="1:13" ht="15" customHeight="1">
      <c r="A10" s="135" t="s">
        <v>164</v>
      </c>
      <c r="B10" s="483">
        <v>2</v>
      </c>
      <c r="C10" s="483"/>
      <c r="D10" s="132">
        <v>0</v>
      </c>
      <c r="E10" s="132">
        <v>0</v>
      </c>
      <c r="F10" s="132">
        <v>0</v>
      </c>
      <c r="G10" s="139">
        <v>0</v>
      </c>
    </row>
    <row r="11" spans="1:13" ht="15" customHeight="1">
      <c r="A11" s="135" t="s">
        <v>171</v>
      </c>
      <c r="B11" s="483">
        <f>D11+E11</f>
        <v>0</v>
      </c>
      <c r="C11" s="483"/>
      <c r="D11" s="51">
        <v>0</v>
      </c>
      <c r="E11" s="9">
        <f>SUM(F11:G11)</f>
        <v>0</v>
      </c>
      <c r="F11" s="9">
        <v>0</v>
      </c>
      <c r="G11" s="94">
        <v>0</v>
      </c>
    </row>
    <row r="12" spans="1:13" ht="15" customHeight="1">
      <c r="A12" s="135" t="s">
        <v>174</v>
      </c>
      <c r="B12" s="483">
        <v>1</v>
      </c>
      <c r="C12" s="483"/>
      <c r="D12" s="132">
        <v>0</v>
      </c>
      <c r="E12" s="132">
        <v>0</v>
      </c>
      <c r="F12" s="132">
        <v>0</v>
      </c>
      <c r="G12" s="139">
        <v>0</v>
      </c>
    </row>
    <row r="13" spans="1:13" ht="15" customHeight="1">
      <c r="A13" s="135" t="s">
        <v>175</v>
      </c>
      <c r="B13" s="483">
        <v>2</v>
      </c>
      <c r="C13" s="483"/>
      <c r="D13" s="132">
        <v>0</v>
      </c>
      <c r="E13" s="132">
        <v>0</v>
      </c>
      <c r="F13" s="132">
        <v>0</v>
      </c>
      <c r="G13" s="139">
        <v>0</v>
      </c>
    </row>
    <row r="14" spans="1:13" ht="15" customHeight="1">
      <c r="A14" s="135" t="s">
        <v>176</v>
      </c>
      <c r="B14" s="483">
        <f>D14+E14</f>
        <v>9</v>
      </c>
      <c r="C14" s="483"/>
      <c r="D14" s="51">
        <v>3</v>
      </c>
      <c r="E14" s="9">
        <f>SUM(F14:G14)</f>
        <v>6</v>
      </c>
      <c r="F14" s="9">
        <v>2</v>
      </c>
      <c r="G14" s="94">
        <v>4</v>
      </c>
    </row>
    <row r="15" spans="1:13" ht="15" customHeight="1">
      <c r="A15" s="135" t="s">
        <v>190</v>
      </c>
      <c r="B15" s="483">
        <v>5</v>
      </c>
      <c r="C15" s="483"/>
      <c r="D15" s="51">
        <v>1</v>
      </c>
      <c r="E15" s="9">
        <f>SUM(F15:G15)</f>
        <v>4</v>
      </c>
      <c r="F15" s="9">
        <v>0</v>
      </c>
      <c r="G15" s="94">
        <v>4</v>
      </c>
    </row>
    <row r="16" spans="1:13" ht="15" customHeight="1">
      <c r="A16" s="135" t="s">
        <v>191</v>
      </c>
      <c r="B16" s="483">
        <v>1</v>
      </c>
      <c r="C16" s="483"/>
      <c r="D16" s="132">
        <v>0</v>
      </c>
      <c r="E16" s="132">
        <v>0</v>
      </c>
      <c r="F16" s="132">
        <v>0</v>
      </c>
      <c r="G16" s="139">
        <v>0</v>
      </c>
    </row>
    <row r="17" spans="1:7" ht="15" customHeight="1">
      <c r="A17" s="135" t="s">
        <v>179</v>
      </c>
      <c r="B17" s="483">
        <f>D17+E17</f>
        <v>0</v>
      </c>
      <c r="C17" s="483"/>
      <c r="D17" s="51">
        <v>0</v>
      </c>
      <c r="E17" s="9">
        <f>SUM(F17:G17)</f>
        <v>0</v>
      </c>
      <c r="F17" s="9">
        <v>0</v>
      </c>
      <c r="G17" s="94">
        <v>0</v>
      </c>
    </row>
    <row r="18" spans="1:7" ht="15" customHeight="1">
      <c r="A18" s="135" t="s">
        <v>165</v>
      </c>
      <c r="B18" s="483">
        <f>D18+E18</f>
        <v>0</v>
      </c>
      <c r="C18" s="483"/>
      <c r="D18" s="26">
        <v>0</v>
      </c>
      <c r="E18" s="9">
        <f>SUM(F18:G18)</f>
        <v>0</v>
      </c>
      <c r="F18" s="9">
        <v>0</v>
      </c>
      <c r="G18" s="94">
        <v>0</v>
      </c>
    </row>
    <row r="19" spans="1:7" ht="15" customHeight="1">
      <c r="A19" s="135" t="s">
        <v>166</v>
      </c>
      <c r="B19" s="483">
        <f>D19+E19</f>
        <v>0</v>
      </c>
      <c r="C19" s="483"/>
      <c r="D19" s="26">
        <v>0</v>
      </c>
      <c r="E19" s="9">
        <f>SUM(F19:G19)</f>
        <v>0</v>
      </c>
      <c r="F19" s="9">
        <v>0</v>
      </c>
      <c r="G19" s="94">
        <v>0</v>
      </c>
    </row>
    <row r="20" spans="1:7" ht="15" customHeight="1">
      <c r="A20" s="135" t="s">
        <v>167</v>
      </c>
      <c r="B20" s="483">
        <f>D20+E20</f>
        <v>0</v>
      </c>
      <c r="C20" s="483"/>
      <c r="D20" s="26">
        <v>0</v>
      </c>
      <c r="E20" s="9">
        <f>SUM(F20:G20)</f>
        <v>0</v>
      </c>
      <c r="F20" s="9">
        <v>0</v>
      </c>
      <c r="G20" s="94">
        <v>0</v>
      </c>
    </row>
    <row r="21" spans="1:7" ht="15" customHeight="1">
      <c r="A21" s="135" t="s">
        <v>168</v>
      </c>
      <c r="B21" s="483">
        <v>2</v>
      </c>
      <c r="C21" s="483"/>
      <c r="D21" s="132">
        <v>0</v>
      </c>
      <c r="E21" s="132">
        <v>0</v>
      </c>
      <c r="F21" s="132">
        <v>0</v>
      </c>
      <c r="G21" s="139">
        <v>0</v>
      </c>
    </row>
    <row r="22" spans="1:7" ht="15" customHeight="1">
      <c r="A22" s="135" t="s">
        <v>169</v>
      </c>
      <c r="B22" s="483">
        <f>D22+E22</f>
        <v>0</v>
      </c>
      <c r="C22" s="483"/>
      <c r="D22" s="9">
        <f>SUM(E22:F22)</f>
        <v>0</v>
      </c>
      <c r="E22" s="9">
        <f>SUM(F22:G22)</f>
        <v>0</v>
      </c>
      <c r="F22" s="9">
        <v>0</v>
      </c>
      <c r="G22" s="94">
        <v>0</v>
      </c>
    </row>
    <row r="23" spans="1:7" ht="15" customHeight="1">
      <c r="A23" s="135" t="s">
        <v>173</v>
      </c>
      <c r="B23" s="483">
        <f>D23+E23</f>
        <v>6</v>
      </c>
      <c r="C23" s="483"/>
      <c r="D23" s="51">
        <v>4</v>
      </c>
      <c r="E23" s="9">
        <f>SUM(F23:G23)</f>
        <v>2</v>
      </c>
      <c r="F23" s="9">
        <v>2</v>
      </c>
      <c r="G23" s="94">
        <v>0</v>
      </c>
    </row>
    <row r="24" spans="1:7" ht="15" customHeight="1" thickBot="1">
      <c r="A24" s="140" t="s">
        <v>180</v>
      </c>
      <c r="B24" s="499">
        <v>2</v>
      </c>
      <c r="C24" s="499"/>
      <c r="D24" s="142">
        <v>0</v>
      </c>
      <c r="E24" s="142">
        <v>0</v>
      </c>
      <c r="F24" s="142">
        <v>0</v>
      </c>
      <c r="G24" s="143">
        <v>0</v>
      </c>
    </row>
    <row r="25" spans="1:7" ht="15" customHeight="1">
      <c r="A25" s="11" t="s">
        <v>192</v>
      </c>
      <c r="B25" s="11"/>
      <c r="C25" s="11"/>
      <c r="D25" s="11"/>
      <c r="F25" s="11"/>
      <c r="G25" s="169" t="s">
        <v>499</v>
      </c>
    </row>
    <row r="26" spans="1:7" ht="15" customHeight="1">
      <c r="A26" s="11"/>
      <c r="B26" s="11"/>
      <c r="C26" s="11"/>
      <c r="D26" s="11"/>
      <c r="E26" s="11"/>
      <c r="F26" s="11"/>
      <c r="G26" s="11"/>
    </row>
    <row r="27" spans="1:7" ht="15" customHeight="1" thickBot="1">
      <c r="A27" s="617" t="s">
        <v>500</v>
      </c>
      <c r="B27" s="617"/>
      <c r="C27" s="617"/>
      <c r="D27" s="11"/>
      <c r="E27" s="11"/>
      <c r="F27" s="11"/>
      <c r="G27" s="32" t="s">
        <v>193</v>
      </c>
    </row>
    <row r="28" spans="1:7" ht="20.100000000000001" customHeight="1" thickBot="1">
      <c r="A28" s="619" t="s">
        <v>498</v>
      </c>
      <c r="B28" s="621" t="s">
        <v>6</v>
      </c>
      <c r="C28" s="163" t="s">
        <v>194</v>
      </c>
      <c r="D28" s="618" t="s">
        <v>195</v>
      </c>
      <c r="E28" s="618"/>
      <c r="F28" s="623" t="s">
        <v>510</v>
      </c>
      <c r="G28" s="625" t="s">
        <v>196</v>
      </c>
    </row>
    <row r="29" spans="1:7" ht="20.100000000000001" customHeight="1">
      <c r="A29" s="620"/>
      <c r="B29" s="622"/>
      <c r="C29" s="52" t="s">
        <v>197</v>
      </c>
      <c r="D29" s="33" t="s">
        <v>198</v>
      </c>
      <c r="E29" s="33" t="s">
        <v>199</v>
      </c>
      <c r="F29" s="624"/>
      <c r="G29" s="626"/>
    </row>
    <row r="30" spans="1:7" ht="20.100000000000001" customHeight="1">
      <c r="A30" s="135" t="s">
        <v>189</v>
      </c>
      <c r="B30" s="130">
        <f>SUM(C30:G30)</f>
        <v>163</v>
      </c>
      <c r="C30" s="164">
        <v>63</v>
      </c>
      <c r="D30" s="164">
        <v>10</v>
      </c>
      <c r="E30" s="164">
        <v>11</v>
      </c>
      <c r="F30" s="164">
        <v>42</v>
      </c>
      <c r="G30" s="165">
        <v>37</v>
      </c>
    </row>
    <row r="31" spans="1:7" s="38" customFormat="1" ht="20.100000000000001" customHeight="1">
      <c r="A31" s="231" t="s">
        <v>514</v>
      </c>
      <c r="B31" s="227">
        <v>114</v>
      </c>
      <c r="C31" s="35">
        <v>12</v>
      </c>
      <c r="D31" s="35">
        <v>46</v>
      </c>
      <c r="E31" s="35">
        <v>23</v>
      </c>
      <c r="F31" s="35">
        <v>33</v>
      </c>
      <c r="G31" s="234" t="s">
        <v>493</v>
      </c>
    </row>
    <row r="32" spans="1:7" ht="15" customHeight="1">
      <c r="A32" s="135" t="s">
        <v>44</v>
      </c>
      <c r="B32" s="166" t="s">
        <v>497</v>
      </c>
      <c r="C32" s="167">
        <v>0</v>
      </c>
      <c r="D32" s="167">
        <v>0</v>
      </c>
      <c r="E32" s="167">
        <v>0</v>
      </c>
      <c r="F32" s="167">
        <v>0</v>
      </c>
      <c r="G32" s="147" t="s">
        <v>493</v>
      </c>
    </row>
    <row r="33" spans="1:7" ht="15" customHeight="1">
      <c r="A33" s="135" t="s">
        <v>45</v>
      </c>
      <c r="B33" s="23">
        <v>9</v>
      </c>
      <c r="C33" s="24">
        <v>0</v>
      </c>
      <c r="D33" s="24">
        <v>6</v>
      </c>
      <c r="E33" s="167">
        <v>2</v>
      </c>
      <c r="F33" s="24">
        <v>1</v>
      </c>
      <c r="G33" s="147" t="s">
        <v>493</v>
      </c>
    </row>
    <row r="34" spans="1:7" ht="15" customHeight="1">
      <c r="A34" s="145" t="s">
        <v>164</v>
      </c>
      <c r="B34" s="167" t="s">
        <v>497</v>
      </c>
      <c r="C34" s="167">
        <v>0</v>
      </c>
      <c r="D34" s="167">
        <v>0</v>
      </c>
      <c r="E34" s="167">
        <v>0</v>
      </c>
      <c r="F34" s="167">
        <v>0</v>
      </c>
      <c r="G34" s="147" t="s">
        <v>493</v>
      </c>
    </row>
    <row r="35" spans="1:7" ht="15" customHeight="1">
      <c r="A35" s="145" t="s">
        <v>171</v>
      </c>
      <c r="B35" s="24">
        <v>0</v>
      </c>
      <c r="C35" s="24">
        <v>0</v>
      </c>
      <c r="D35" s="24">
        <v>0</v>
      </c>
      <c r="E35" s="24">
        <v>0</v>
      </c>
      <c r="F35" s="24">
        <v>0</v>
      </c>
      <c r="G35" s="147" t="s">
        <v>493</v>
      </c>
    </row>
    <row r="36" spans="1:7" ht="15" customHeight="1">
      <c r="A36" s="145" t="s">
        <v>174</v>
      </c>
      <c r="B36" s="167" t="s">
        <v>497</v>
      </c>
      <c r="C36" s="167">
        <v>0</v>
      </c>
      <c r="D36" s="167">
        <v>0</v>
      </c>
      <c r="E36" s="167">
        <v>0</v>
      </c>
      <c r="F36" s="167">
        <v>0</v>
      </c>
      <c r="G36" s="147" t="s">
        <v>493</v>
      </c>
    </row>
    <row r="37" spans="1:7" ht="15" customHeight="1">
      <c r="A37" s="145" t="s">
        <v>175</v>
      </c>
      <c r="B37" s="167" t="s">
        <v>497</v>
      </c>
      <c r="C37" s="167">
        <v>0</v>
      </c>
      <c r="D37" s="167">
        <v>0</v>
      </c>
      <c r="E37" s="167">
        <v>0</v>
      </c>
      <c r="F37" s="167">
        <v>0</v>
      </c>
      <c r="G37" s="147" t="s">
        <v>493</v>
      </c>
    </row>
    <row r="38" spans="1:7" ht="15" customHeight="1">
      <c r="A38" s="145" t="s">
        <v>176</v>
      </c>
      <c r="B38" s="24">
        <v>31</v>
      </c>
      <c r="C38" s="24">
        <v>3</v>
      </c>
      <c r="D38" s="24">
        <v>15</v>
      </c>
      <c r="E38" s="24">
        <v>8</v>
      </c>
      <c r="F38" s="24">
        <v>3</v>
      </c>
      <c r="G38" s="147" t="s">
        <v>493</v>
      </c>
    </row>
    <row r="39" spans="1:7" ht="15" customHeight="1">
      <c r="A39" s="145" t="s">
        <v>190</v>
      </c>
      <c r="B39" s="24">
        <v>16</v>
      </c>
      <c r="C39" s="24">
        <v>1</v>
      </c>
      <c r="D39" s="24">
        <v>5</v>
      </c>
      <c r="E39" s="24">
        <v>3</v>
      </c>
      <c r="F39" s="24">
        <v>4</v>
      </c>
      <c r="G39" s="147" t="s">
        <v>493</v>
      </c>
    </row>
    <row r="40" spans="1:7" ht="15" customHeight="1">
      <c r="A40" s="145" t="s">
        <v>191</v>
      </c>
      <c r="B40" s="167" t="s">
        <v>497</v>
      </c>
      <c r="C40" s="167">
        <v>0</v>
      </c>
      <c r="D40" s="167">
        <v>0</v>
      </c>
      <c r="E40" s="167">
        <v>0</v>
      </c>
      <c r="F40" s="167">
        <v>0</v>
      </c>
      <c r="G40" s="147" t="s">
        <v>493</v>
      </c>
    </row>
    <row r="41" spans="1:7" ht="15" customHeight="1">
      <c r="A41" s="145" t="s">
        <v>179</v>
      </c>
      <c r="B41" s="24">
        <v>0</v>
      </c>
      <c r="C41" s="24">
        <v>0</v>
      </c>
      <c r="D41" s="24">
        <v>0</v>
      </c>
      <c r="E41" s="24">
        <v>0</v>
      </c>
      <c r="F41" s="24">
        <v>0</v>
      </c>
      <c r="G41" s="147" t="s">
        <v>493</v>
      </c>
    </row>
    <row r="42" spans="1:7" ht="15" customHeight="1">
      <c r="A42" s="145" t="s">
        <v>165</v>
      </c>
      <c r="B42" s="24">
        <v>0</v>
      </c>
      <c r="C42" s="24">
        <v>0</v>
      </c>
      <c r="D42" s="24">
        <v>0</v>
      </c>
      <c r="E42" s="24">
        <v>0</v>
      </c>
      <c r="F42" s="24">
        <v>0</v>
      </c>
      <c r="G42" s="147" t="s">
        <v>493</v>
      </c>
    </row>
    <row r="43" spans="1:7" ht="15" customHeight="1">
      <c r="A43" s="145" t="s">
        <v>166</v>
      </c>
      <c r="B43" s="24">
        <v>0</v>
      </c>
      <c r="C43" s="24">
        <v>0</v>
      </c>
      <c r="D43" s="24">
        <v>0</v>
      </c>
      <c r="E43" s="24">
        <v>0</v>
      </c>
      <c r="F43" s="24">
        <v>0</v>
      </c>
      <c r="G43" s="147" t="s">
        <v>493</v>
      </c>
    </row>
    <row r="44" spans="1:7" ht="15" customHeight="1">
      <c r="A44" s="145" t="s">
        <v>167</v>
      </c>
      <c r="B44" s="24">
        <v>0</v>
      </c>
      <c r="C44" s="24">
        <v>0</v>
      </c>
      <c r="D44" s="24">
        <v>0</v>
      </c>
      <c r="E44" s="24">
        <v>0</v>
      </c>
      <c r="F44" s="24">
        <v>0</v>
      </c>
      <c r="G44" s="147" t="s">
        <v>493</v>
      </c>
    </row>
    <row r="45" spans="1:7" ht="15" customHeight="1">
      <c r="A45" s="145" t="s">
        <v>46</v>
      </c>
      <c r="B45" s="167" t="s">
        <v>497</v>
      </c>
      <c r="C45" s="167">
        <v>0</v>
      </c>
      <c r="D45" s="167">
        <v>0</v>
      </c>
      <c r="E45" s="167">
        <v>0</v>
      </c>
      <c r="F45" s="167">
        <v>0</v>
      </c>
      <c r="G45" s="147" t="s">
        <v>493</v>
      </c>
    </row>
    <row r="46" spans="1:7" ht="15" customHeight="1">
      <c r="A46" s="145" t="s">
        <v>169</v>
      </c>
      <c r="B46" s="24">
        <v>0</v>
      </c>
      <c r="C46" s="24">
        <v>0</v>
      </c>
      <c r="D46" s="24">
        <v>0</v>
      </c>
      <c r="E46" s="24">
        <v>0</v>
      </c>
      <c r="F46" s="24">
        <v>0</v>
      </c>
      <c r="G46" s="147" t="s">
        <v>493</v>
      </c>
    </row>
    <row r="47" spans="1:7" ht="15" customHeight="1">
      <c r="A47" s="145" t="s">
        <v>173</v>
      </c>
      <c r="B47" s="24">
        <v>20</v>
      </c>
      <c r="C47" s="24">
        <v>4</v>
      </c>
      <c r="D47" s="24">
        <v>7</v>
      </c>
      <c r="E47" s="24">
        <v>3</v>
      </c>
      <c r="F47" s="24">
        <v>6</v>
      </c>
      <c r="G47" s="147" t="s">
        <v>493</v>
      </c>
    </row>
    <row r="48" spans="1:7" ht="15" customHeight="1" thickBot="1">
      <c r="A48" s="146" t="s">
        <v>180</v>
      </c>
      <c r="B48" s="168">
        <v>0</v>
      </c>
      <c r="C48" s="168">
        <v>0</v>
      </c>
      <c r="D48" s="168">
        <v>0</v>
      </c>
      <c r="E48" s="168">
        <v>0</v>
      </c>
      <c r="F48" s="168">
        <v>0</v>
      </c>
      <c r="G48" s="148" t="s">
        <v>493</v>
      </c>
    </row>
    <row r="49" spans="1:7" ht="14.25" customHeight="1">
      <c r="A49" s="11" t="s">
        <v>200</v>
      </c>
      <c r="B49" s="11"/>
      <c r="C49" s="11"/>
      <c r="D49" s="11"/>
      <c r="E49" s="11"/>
      <c r="G49" s="169" t="s">
        <v>499</v>
      </c>
    </row>
    <row r="50" spans="1:7" ht="14.25" customHeight="1">
      <c r="A50" s="614" t="s">
        <v>501</v>
      </c>
      <c r="B50" s="614"/>
      <c r="C50" s="614"/>
      <c r="D50" s="614"/>
      <c r="E50" s="614"/>
    </row>
    <row r="51" spans="1:7" ht="14.25" customHeight="1">
      <c r="A51" s="615" t="s">
        <v>502</v>
      </c>
      <c r="B51" s="616"/>
      <c r="C51" s="616"/>
      <c r="D51" s="616"/>
      <c r="E51" s="616"/>
    </row>
  </sheetData>
  <sheetProtection selectLockedCells="1" selectUnlockedCells="1"/>
  <mergeCells count="31">
    <mergeCell ref="B6:C6"/>
    <mergeCell ref="B7:C7"/>
    <mergeCell ref="B3:G3"/>
    <mergeCell ref="B4:C5"/>
    <mergeCell ref="D4:D5"/>
    <mergeCell ref="E4:G4"/>
    <mergeCell ref="B8:C8"/>
    <mergeCell ref="B9:C9"/>
    <mergeCell ref="B10:C10"/>
    <mergeCell ref="B18:C18"/>
    <mergeCell ref="B11:C11"/>
    <mergeCell ref="B12:C12"/>
    <mergeCell ref="B13:C13"/>
    <mergeCell ref="F28:F29"/>
    <mergeCell ref="G28:G29"/>
    <mergeCell ref="B14:C14"/>
    <mergeCell ref="B15:C15"/>
    <mergeCell ref="B19:C19"/>
    <mergeCell ref="B20:C20"/>
    <mergeCell ref="B21:C21"/>
    <mergeCell ref="B22:C22"/>
    <mergeCell ref="A50:E50"/>
    <mergeCell ref="A51:E51"/>
    <mergeCell ref="A27:C27"/>
    <mergeCell ref="B16:C16"/>
    <mergeCell ref="B17:C17"/>
    <mergeCell ref="B24:C24"/>
    <mergeCell ref="D28:E28"/>
    <mergeCell ref="A28:A29"/>
    <mergeCell ref="B28:B29"/>
    <mergeCell ref="B23:C23"/>
  </mergeCells>
  <phoneticPr fontId="23"/>
  <pageMargins left="0.59055118110236227" right="0.59055118110236227" top="0.59055118110236227" bottom="0.59055118110236227" header="0.39370078740157483" footer="0.39370078740157483"/>
  <pageSetup paperSize="9" firstPageNumber="84" orientation="portrait" useFirstPageNumber="1" horizontalDpi="300" verticalDpi="300" r:id="rId1"/>
  <headerFooter alignWithMargins="0">
    <oddHeader>&amp;L農業及び漁業</oddHeader>
    <oddFooter>&amp;C&amp;11－&amp;P－</oddFooter>
  </headerFooter>
</worksheet>
</file>

<file path=xl/worksheets/sheet8.xml><?xml version="1.0" encoding="utf-8"?>
<worksheet xmlns="http://schemas.openxmlformats.org/spreadsheetml/2006/main" xmlns:r="http://schemas.openxmlformats.org/officeDocument/2006/relationships">
  <dimension ref="A1:AC50"/>
  <sheetViews>
    <sheetView view="pageBreakPreview" zoomScale="115" zoomScaleNormal="100" workbookViewId="0">
      <selection activeCell="K18" sqref="K18:L18"/>
    </sheetView>
  </sheetViews>
  <sheetFormatPr defaultRowHeight="15.95" customHeight="1"/>
  <cols>
    <col min="1" max="2" width="7.7109375" style="31" customWidth="1"/>
    <col min="3" max="3" width="5" style="31" customWidth="1"/>
    <col min="4" max="4" width="5.5703125" style="31" customWidth="1"/>
    <col min="5" max="11" width="5" style="31" customWidth="1"/>
    <col min="12" max="12" width="5.28515625" style="31" customWidth="1"/>
    <col min="13" max="18" width="5" style="31" customWidth="1"/>
    <col min="19" max="20" width="5.7109375" style="31" customWidth="1"/>
    <col min="21" max="16384" width="9.140625" style="31"/>
  </cols>
  <sheetData>
    <row r="1" spans="1:28" ht="5.0999999999999996" customHeight="1">
      <c r="A1" s="672"/>
      <c r="B1" s="672"/>
      <c r="C1" s="672"/>
      <c r="D1" s="672"/>
      <c r="E1" s="672"/>
      <c r="F1" s="672"/>
      <c r="G1" s="672"/>
      <c r="H1" s="672"/>
      <c r="I1" s="672"/>
      <c r="J1" s="672"/>
      <c r="K1" s="672"/>
      <c r="L1" s="11"/>
      <c r="N1" s="11"/>
      <c r="O1" s="11"/>
      <c r="Q1" s="11"/>
      <c r="R1" s="32"/>
      <c r="S1" s="11"/>
      <c r="T1" s="11"/>
      <c r="U1" s="11"/>
      <c r="V1" s="11"/>
      <c r="W1" s="11"/>
      <c r="X1" s="11"/>
      <c r="Y1" s="11"/>
      <c r="Z1" s="11"/>
      <c r="AA1" s="11"/>
    </row>
    <row r="2" spans="1:28" ht="15" customHeight="1" thickBot="1">
      <c r="A2" s="6" t="s">
        <v>486</v>
      </c>
      <c r="B2" s="10"/>
      <c r="C2" s="10"/>
      <c r="D2" s="10"/>
      <c r="E2" s="10"/>
      <c r="F2" s="10"/>
      <c r="G2" s="10"/>
      <c r="H2" s="10"/>
      <c r="I2" s="10"/>
      <c r="J2" s="10"/>
      <c r="K2" s="10"/>
      <c r="L2" s="11"/>
      <c r="N2" s="11"/>
      <c r="O2" s="11"/>
      <c r="Q2" s="11"/>
      <c r="R2" s="32" t="s">
        <v>201</v>
      </c>
      <c r="S2" s="11"/>
      <c r="T2" s="11"/>
      <c r="U2" s="11"/>
      <c r="V2" s="11"/>
      <c r="W2" s="11"/>
      <c r="X2" s="11"/>
      <c r="Y2" s="11"/>
      <c r="Z2" s="11"/>
      <c r="AA2" s="11"/>
    </row>
    <row r="3" spans="1:28" ht="20.100000000000001" customHeight="1" thickBot="1">
      <c r="A3" s="134"/>
      <c r="B3" s="149"/>
      <c r="C3" s="673" t="s">
        <v>202</v>
      </c>
      <c r="D3" s="673"/>
      <c r="E3" s="673" t="s">
        <v>203</v>
      </c>
      <c r="F3" s="675"/>
      <c r="G3" s="668" t="s">
        <v>494</v>
      </c>
      <c r="H3" s="668"/>
      <c r="I3" s="668"/>
      <c r="J3" s="668"/>
      <c r="K3" s="669" t="s">
        <v>204</v>
      </c>
      <c r="L3" s="669"/>
      <c r="M3" s="669"/>
      <c r="N3" s="670"/>
      <c r="O3" s="542" t="s">
        <v>489</v>
      </c>
      <c r="P3" s="470"/>
      <c r="Q3" s="470"/>
      <c r="R3" s="475"/>
      <c r="S3" s="11"/>
      <c r="T3" s="11"/>
      <c r="U3" s="11"/>
      <c r="V3" s="11"/>
      <c r="W3" s="11"/>
      <c r="X3" s="11"/>
      <c r="Y3" s="11"/>
      <c r="Z3" s="11"/>
    </row>
    <row r="4" spans="1:28" ht="20.100000000000001" customHeight="1" thickBot="1">
      <c r="A4" s="683" t="s">
        <v>487</v>
      </c>
      <c r="B4" s="645"/>
      <c r="C4" s="674"/>
      <c r="D4" s="674"/>
      <c r="E4" s="674"/>
      <c r="F4" s="676"/>
      <c r="G4" s="681" t="s">
        <v>495</v>
      </c>
      <c r="H4" s="682"/>
      <c r="I4" s="681" t="s">
        <v>496</v>
      </c>
      <c r="J4" s="682"/>
      <c r="K4" s="680" t="s">
        <v>491</v>
      </c>
      <c r="L4" s="610"/>
      <c r="M4" s="610"/>
      <c r="N4" s="610"/>
      <c r="O4" s="677" t="s">
        <v>205</v>
      </c>
      <c r="P4" s="677"/>
      <c r="Q4" s="678" t="s">
        <v>490</v>
      </c>
      <c r="R4" s="679"/>
      <c r="S4" s="11"/>
      <c r="T4" s="11"/>
      <c r="U4" s="11"/>
      <c r="V4" s="11"/>
      <c r="W4" s="11"/>
      <c r="X4" s="11"/>
      <c r="Y4" s="11"/>
      <c r="Z4" s="11"/>
    </row>
    <row r="5" spans="1:28" ht="20.100000000000001" customHeight="1">
      <c r="A5" s="136"/>
      <c r="B5" s="131"/>
      <c r="C5" s="674"/>
      <c r="D5" s="674"/>
      <c r="E5" s="674"/>
      <c r="F5" s="676"/>
      <c r="G5" s="682"/>
      <c r="H5" s="682"/>
      <c r="I5" s="682"/>
      <c r="J5" s="682"/>
      <c r="K5" s="665" t="s">
        <v>205</v>
      </c>
      <c r="L5" s="610"/>
      <c r="M5" s="610" t="s">
        <v>206</v>
      </c>
      <c r="N5" s="610"/>
      <c r="O5" s="677"/>
      <c r="P5" s="677"/>
      <c r="Q5" s="610"/>
      <c r="R5" s="679"/>
      <c r="S5" s="11"/>
      <c r="T5" s="11"/>
      <c r="U5" s="11"/>
      <c r="V5" s="11"/>
      <c r="W5" s="11"/>
      <c r="X5" s="11"/>
      <c r="Y5" s="11"/>
      <c r="Z5" s="11"/>
      <c r="AA5" s="11"/>
      <c r="AB5" s="11"/>
    </row>
    <row r="6" spans="1:28" ht="18" customHeight="1">
      <c r="A6" s="638" t="s">
        <v>488</v>
      </c>
      <c r="B6" s="639"/>
      <c r="C6" s="684">
        <v>31</v>
      </c>
      <c r="D6" s="684"/>
      <c r="E6" s="489">
        <v>1552</v>
      </c>
      <c r="F6" s="489"/>
      <c r="G6" s="671">
        <v>0</v>
      </c>
      <c r="H6" s="671"/>
      <c r="I6" s="671">
        <v>0</v>
      </c>
      <c r="J6" s="671"/>
      <c r="K6" s="666">
        <v>26</v>
      </c>
      <c r="L6" s="666"/>
      <c r="M6" s="489">
        <v>1090</v>
      </c>
      <c r="N6" s="489"/>
      <c r="O6" s="666">
        <v>16</v>
      </c>
      <c r="P6" s="666"/>
      <c r="Q6" s="666">
        <v>462</v>
      </c>
      <c r="R6" s="667"/>
      <c r="S6" s="11"/>
      <c r="T6" s="11"/>
      <c r="U6" s="11"/>
      <c r="V6" s="11"/>
      <c r="W6" s="11"/>
      <c r="X6" s="11"/>
      <c r="Y6" s="11"/>
      <c r="Z6" s="11"/>
      <c r="AA6" s="11"/>
      <c r="AB6" s="11"/>
    </row>
    <row r="7" spans="1:28" ht="15" customHeight="1">
      <c r="A7" s="634" t="s">
        <v>207</v>
      </c>
      <c r="B7" s="640"/>
      <c r="C7" s="661">
        <v>0</v>
      </c>
      <c r="D7" s="661"/>
      <c r="E7" s="661">
        <v>0</v>
      </c>
      <c r="F7" s="661"/>
      <c r="G7" s="662">
        <v>0</v>
      </c>
      <c r="H7" s="662"/>
      <c r="I7" s="662">
        <v>0</v>
      </c>
      <c r="J7" s="662"/>
      <c r="K7" s="662">
        <v>0</v>
      </c>
      <c r="L7" s="662"/>
      <c r="M7" s="662">
        <v>0</v>
      </c>
      <c r="N7" s="662"/>
      <c r="O7" s="662">
        <v>0</v>
      </c>
      <c r="P7" s="662"/>
      <c r="Q7" s="662">
        <v>0</v>
      </c>
      <c r="R7" s="664"/>
      <c r="S7" s="11"/>
      <c r="T7" s="11"/>
      <c r="U7" s="11"/>
      <c r="V7" s="11"/>
      <c r="W7" s="11"/>
      <c r="X7" s="11"/>
      <c r="Y7" s="11"/>
      <c r="Z7" s="11"/>
      <c r="AA7" s="11"/>
      <c r="AB7" s="11"/>
    </row>
    <row r="8" spans="1:28" ht="15" customHeight="1">
      <c r="A8" s="634" t="s">
        <v>208</v>
      </c>
      <c r="B8" s="640"/>
      <c r="C8" s="658">
        <v>0</v>
      </c>
      <c r="D8" s="658"/>
      <c r="E8" s="658">
        <v>0</v>
      </c>
      <c r="F8" s="658"/>
      <c r="G8" s="648">
        <v>0</v>
      </c>
      <c r="H8" s="648"/>
      <c r="I8" s="648">
        <v>0</v>
      </c>
      <c r="J8" s="648"/>
      <c r="K8" s="648">
        <v>0</v>
      </c>
      <c r="L8" s="648"/>
      <c r="M8" s="648">
        <v>0</v>
      </c>
      <c r="N8" s="648"/>
      <c r="O8" s="648">
        <v>0</v>
      </c>
      <c r="P8" s="648"/>
      <c r="Q8" s="648">
        <v>0</v>
      </c>
      <c r="R8" s="663"/>
      <c r="S8" s="11"/>
      <c r="T8" s="11"/>
      <c r="U8" s="11"/>
      <c r="V8" s="11"/>
      <c r="W8" s="11"/>
      <c r="X8" s="11"/>
      <c r="Y8" s="11"/>
      <c r="Z8" s="11"/>
      <c r="AA8" s="11"/>
      <c r="AB8" s="11"/>
    </row>
    <row r="9" spans="1:28" ht="15" customHeight="1">
      <c r="A9" s="634" t="s">
        <v>209</v>
      </c>
      <c r="B9" s="640"/>
      <c r="C9" s="661">
        <v>0</v>
      </c>
      <c r="D9" s="661"/>
      <c r="E9" s="661">
        <v>0</v>
      </c>
      <c r="F9" s="661"/>
      <c r="G9" s="662">
        <v>0</v>
      </c>
      <c r="H9" s="662"/>
      <c r="I9" s="662">
        <v>0</v>
      </c>
      <c r="J9" s="662"/>
      <c r="K9" s="662">
        <v>0</v>
      </c>
      <c r="L9" s="662"/>
      <c r="M9" s="662">
        <v>0</v>
      </c>
      <c r="N9" s="662"/>
      <c r="O9" s="662">
        <v>0</v>
      </c>
      <c r="P9" s="662"/>
      <c r="Q9" s="662">
        <v>0</v>
      </c>
      <c r="R9" s="664"/>
      <c r="S9" s="11"/>
      <c r="T9" s="11"/>
      <c r="U9" s="11"/>
      <c r="V9" s="11"/>
      <c r="W9" s="11"/>
      <c r="X9" s="11"/>
      <c r="Y9" s="11"/>
      <c r="Z9" s="11"/>
      <c r="AA9" s="11"/>
      <c r="AB9" s="11"/>
    </row>
    <row r="10" spans="1:28" ht="15" customHeight="1">
      <c r="A10" s="634" t="s">
        <v>210</v>
      </c>
      <c r="B10" s="640"/>
      <c r="C10" s="658">
        <v>0</v>
      </c>
      <c r="D10" s="658"/>
      <c r="E10" s="658">
        <v>0</v>
      </c>
      <c r="F10" s="658"/>
      <c r="G10" s="648">
        <v>0</v>
      </c>
      <c r="H10" s="648"/>
      <c r="I10" s="648">
        <v>0</v>
      </c>
      <c r="J10" s="648"/>
      <c r="K10" s="648">
        <v>0</v>
      </c>
      <c r="L10" s="648"/>
      <c r="M10" s="648">
        <v>0</v>
      </c>
      <c r="N10" s="648"/>
      <c r="O10" s="648">
        <v>0</v>
      </c>
      <c r="P10" s="648"/>
      <c r="Q10" s="648">
        <v>0</v>
      </c>
      <c r="R10" s="663"/>
      <c r="S10" s="11"/>
      <c r="T10" s="11"/>
      <c r="U10" s="11"/>
      <c r="V10" s="11"/>
      <c r="W10" s="11"/>
      <c r="X10" s="11"/>
      <c r="Y10" s="11"/>
      <c r="Z10" s="11"/>
      <c r="AA10" s="11"/>
      <c r="AB10" s="11"/>
    </row>
    <row r="11" spans="1:28" ht="15" customHeight="1">
      <c r="A11" s="634" t="s">
        <v>211</v>
      </c>
      <c r="B11" s="640"/>
      <c r="C11" s="661">
        <v>0</v>
      </c>
      <c r="D11" s="661"/>
      <c r="E11" s="661">
        <v>0</v>
      </c>
      <c r="F11" s="661"/>
      <c r="G11" s="662">
        <v>0</v>
      </c>
      <c r="H11" s="662"/>
      <c r="I11" s="662">
        <v>0</v>
      </c>
      <c r="J11" s="662"/>
      <c r="K11" s="662">
        <v>0</v>
      </c>
      <c r="L11" s="662"/>
      <c r="M11" s="662">
        <v>0</v>
      </c>
      <c r="N11" s="662"/>
      <c r="O11" s="662">
        <v>0</v>
      </c>
      <c r="P11" s="662"/>
      <c r="Q11" s="662">
        <v>0</v>
      </c>
      <c r="R11" s="664"/>
      <c r="S11" s="11"/>
      <c r="T11" s="11"/>
      <c r="U11" s="11"/>
      <c r="V11" s="11"/>
      <c r="W11" s="11"/>
      <c r="X11" s="11"/>
      <c r="Y11" s="11"/>
      <c r="Z11" s="11"/>
      <c r="AA11" s="11"/>
      <c r="AB11" s="11"/>
    </row>
    <row r="12" spans="1:28" ht="15" customHeight="1">
      <c r="A12" s="634" t="s">
        <v>212</v>
      </c>
      <c r="B12" s="640"/>
      <c r="C12" s="661">
        <v>0</v>
      </c>
      <c r="D12" s="661"/>
      <c r="E12" s="661">
        <v>0</v>
      </c>
      <c r="F12" s="661"/>
      <c r="G12" s="662">
        <v>0</v>
      </c>
      <c r="H12" s="662"/>
      <c r="I12" s="662">
        <v>0</v>
      </c>
      <c r="J12" s="662"/>
      <c r="K12" s="662">
        <v>0</v>
      </c>
      <c r="L12" s="662"/>
      <c r="M12" s="662">
        <v>0</v>
      </c>
      <c r="N12" s="662"/>
      <c r="O12" s="662">
        <v>0</v>
      </c>
      <c r="P12" s="662"/>
      <c r="Q12" s="662">
        <v>0</v>
      </c>
      <c r="R12" s="664"/>
      <c r="S12" s="11"/>
      <c r="T12" s="11"/>
      <c r="U12" s="11"/>
      <c r="V12" s="11"/>
      <c r="W12" s="11"/>
      <c r="X12" s="11"/>
      <c r="Y12" s="11"/>
      <c r="Z12" s="11"/>
      <c r="AA12" s="11"/>
      <c r="AB12" s="11"/>
    </row>
    <row r="13" spans="1:28" ht="15" customHeight="1">
      <c r="A13" s="634" t="s">
        <v>213</v>
      </c>
      <c r="B13" s="640"/>
      <c r="C13" s="656">
        <v>10</v>
      </c>
      <c r="D13" s="657"/>
      <c r="E13" s="656">
        <v>423</v>
      </c>
      <c r="F13" s="656"/>
      <c r="G13" s="648">
        <v>0</v>
      </c>
      <c r="H13" s="648"/>
      <c r="I13" s="648">
        <v>0</v>
      </c>
      <c r="J13" s="648"/>
      <c r="K13" s="476">
        <v>8</v>
      </c>
      <c r="L13" s="476"/>
      <c r="M13" s="476">
        <v>352</v>
      </c>
      <c r="N13" s="476"/>
      <c r="O13" s="476">
        <v>5</v>
      </c>
      <c r="P13" s="476"/>
      <c r="Q13" s="476">
        <v>71</v>
      </c>
      <c r="R13" s="652"/>
      <c r="S13" s="11"/>
      <c r="T13" s="11"/>
      <c r="U13" s="11"/>
      <c r="V13" s="11"/>
      <c r="W13" s="11"/>
      <c r="X13" s="11"/>
      <c r="Y13" s="11"/>
      <c r="Z13" s="11"/>
      <c r="AA13" s="11"/>
      <c r="AB13" s="11"/>
    </row>
    <row r="14" spans="1:28" ht="15" customHeight="1">
      <c r="A14" s="634" t="s">
        <v>214</v>
      </c>
      <c r="B14" s="640"/>
      <c r="C14" s="656">
        <v>4</v>
      </c>
      <c r="D14" s="657"/>
      <c r="E14" s="656">
        <v>144</v>
      </c>
      <c r="F14" s="656"/>
      <c r="G14" s="648">
        <v>0</v>
      </c>
      <c r="H14" s="648"/>
      <c r="I14" s="648">
        <v>0</v>
      </c>
      <c r="J14" s="648"/>
      <c r="K14" s="476">
        <v>4</v>
      </c>
      <c r="L14" s="476"/>
      <c r="M14" s="476">
        <v>144</v>
      </c>
      <c r="N14" s="476"/>
      <c r="O14" s="648">
        <v>0</v>
      </c>
      <c r="P14" s="648"/>
      <c r="Q14" s="648">
        <v>0</v>
      </c>
      <c r="R14" s="663"/>
      <c r="S14" s="11"/>
      <c r="T14" s="11"/>
      <c r="U14" s="11"/>
      <c r="V14" s="11"/>
      <c r="W14" s="11"/>
      <c r="X14" s="11"/>
      <c r="Y14" s="11"/>
      <c r="Z14" s="11"/>
      <c r="AA14" s="11"/>
      <c r="AB14" s="11"/>
    </row>
    <row r="15" spans="1:28" ht="15" customHeight="1">
      <c r="A15" s="634" t="s">
        <v>215</v>
      </c>
      <c r="B15" s="640"/>
      <c r="C15" s="661">
        <v>0</v>
      </c>
      <c r="D15" s="661"/>
      <c r="E15" s="661">
        <v>0</v>
      </c>
      <c r="F15" s="661"/>
      <c r="G15" s="662">
        <v>0</v>
      </c>
      <c r="H15" s="662"/>
      <c r="I15" s="662">
        <v>0</v>
      </c>
      <c r="J15" s="662"/>
      <c r="K15" s="662">
        <v>0</v>
      </c>
      <c r="L15" s="662"/>
      <c r="M15" s="662">
        <v>0</v>
      </c>
      <c r="N15" s="662"/>
      <c r="O15" s="662">
        <v>0</v>
      </c>
      <c r="P15" s="662"/>
      <c r="Q15" s="662">
        <v>0</v>
      </c>
      <c r="R15" s="664"/>
      <c r="S15" s="11"/>
      <c r="T15" s="11"/>
      <c r="U15" s="11"/>
      <c r="V15" s="11"/>
      <c r="W15" s="11"/>
      <c r="X15" s="11"/>
      <c r="Y15" s="11"/>
      <c r="Z15" s="11"/>
      <c r="AA15" s="11"/>
      <c r="AB15" s="11"/>
    </row>
    <row r="16" spans="1:28" ht="15" customHeight="1">
      <c r="A16" s="634" t="s">
        <v>216</v>
      </c>
      <c r="B16" s="640"/>
      <c r="C16" s="661">
        <v>0</v>
      </c>
      <c r="D16" s="661"/>
      <c r="E16" s="661">
        <v>0</v>
      </c>
      <c r="F16" s="661"/>
      <c r="G16" s="662">
        <v>0</v>
      </c>
      <c r="H16" s="662"/>
      <c r="I16" s="662">
        <v>0</v>
      </c>
      <c r="J16" s="662"/>
      <c r="K16" s="662">
        <v>0</v>
      </c>
      <c r="L16" s="662"/>
      <c r="M16" s="662">
        <v>0</v>
      </c>
      <c r="N16" s="662"/>
      <c r="O16" s="662">
        <v>0</v>
      </c>
      <c r="P16" s="662"/>
      <c r="Q16" s="662">
        <v>0</v>
      </c>
      <c r="R16" s="664"/>
      <c r="S16" s="11"/>
      <c r="T16" s="11"/>
      <c r="U16" s="11"/>
      <c r="V16" s="11"/>
      <c r="W16" s="11"/>
      <c r="X16" s="11"/>
      <c r="Y16" s="11"/>
      <c r="Z16" s="11"/>
      <c r="AA16" s="11"/>
      <c r="AB16" s="11"/>
    </row>
    <row r="17" spans="1:29" ht="15" customHeight="1">
      <c r="A17" s="634" t="s">
        <v>217</v>
      </c>
      <c r="B17" s="640"/>
      <c r="C17" s="658">
        <v>0</v>
      </c>
      <c r="D17" s="658"/>
      <c r="E17" s="658">
        <v>0</v>
      </c>
      <c r="F17" s="658"/>
      <c r="G17" s="648">
        <v>0</v>
      </c>
      <c r="H17" s="648"/>
      <c r="I17" s="648">
        <v>0</v>
      </c>
      <c r="J17" s="648"/>
      <c r="K17" s="648">
        <v>0</v>
      </c>
      <c r="L17" s="648"/>
      <c r="M17" s="648">
        <v>0</v>
      </c>
      <c r="N17" s="648"/>
      <c r="O17" s="648">
        <v>0</v>
      </c>
      <c r="P17" s="648"/>
      <c r="Q17" s="648">
        <v>0</v>
      </c>
      <c r="R17" s="663"/>
      <c r="S17" s="11"/>
      <c r="T17" s="11"/>
      <c r="U17" s="11"/>
      <c r="V17" s="11"/>
      <c r="W17" s="11"/>
      <c r="X17" s="11"/>
      <c r="Y17" s="11"/>
      <c r="Z17" s="11"/>
      <c r="AA17" s="11"/>
      <c r="AB17" s="11"/>
    </row>
    <row r="18" spans="1:29" ht="15" customHeight="1">
      <c r="A18" s="634" t="s">
        <v>218</v>
      </c>
      <c r="B18" s="640"/>
      <c r="C18" s="656">
        <v>2</v>
      </c>
      <c r="D18" s="657"/>
      <c r="E18" s="656">
        <v>62</v>
      </c>
      <c r="F18" s="656"/>
      <c r="G18" s="648">
        <v>0</v>
      </c>
      <c r="H18" s="648"/>
      <c r="I18" s="648">
        <v>0</v>
      </c>
      <c r="J18" s="648"/>
      <c r="K18" s="476">
        <v>2</v>
      </c>
      <c r="L18" s="476"/>
      <c r="M18" s="476">
        <v>32</v>
      </c>
      <c r="N18" s="476"/>
      <c r="O18" s="476">
        <v>1</v>
      </c>
      <c r="P18" s="476"/>
      <c r="Q18" s="476">
        <v>30</v>
      </c>
      <c r="R18" s="652"/>
      <c r="S18" s="11"/>
      <c r="T18" s="11"/>
      <c r="U18" s="11"/>
      <c r="V18" s="11"/>
      <c r="W18" s="11"/>
      <c r="X18" s="11"/>
      <c r="Y18" s="11"/>
      <c r="Z18" s="11"/>
      <c r="AA18" s="11"/>
      <c r="AB18" s="11"/>
      <c r="AC18" s="11"/>
    </row>
    <row r="19" spans="1:29" ht="15" customHeight="1">
      <c r="A19" s="634" t="s">
        <v>219</v>
      </c>
      <c r="B19" s="640"/>
      <c r="C19" s="661">
        <v>0</v>
      </c>
      <c r="D19" s="661"/>
      <c r="E19" s="661">
        <v>0</v>
      </c>
      <c r="F19" s="661"/>
      <c r="G19" s="662">
        <v>0</v>
      </c>
      <c r="H19" s="662"/>
      <c r="I19" s="662">
        <v>0</v>
      </c>
      <c r="J19" s="662"/>
      <c r="K19" s="662">
        <v>0</v>
      </c>
      <c r="L19" s="662"/>
      <c r="M19" s="662">
        <v>0</v>
      </c>
      <c r="N19" s="662"/>
      <c r="O19" s="662">
        <v>0</v>
      </c>
      <c r="P19" s="662"/>
      <c r="Q19" s="662">
        <v>0</v>
      </c>
      <c r="R19" s="664"/>
      <c r="S19" s="11"/>
      <c r="T19" s="11"/>
      <c r="U19" s="11"/>
      <c r="V19" s="11"/>
      <c r="W19" s="11"/>
      <c r="X19" s="11"/>
      <c r="Y19" s="11"/>
      <c r="Z19" s="11"/>
      <c r="AA19" s="11"/>
      <c r="AB19" s="11"/>
    </row>
    <row r="20" spans="1:29" ht="15" customHeight="1">
      <c r="A20" s="634" t="s">
        <v>220</v>
      </c>
      <c r="B20" s="640"/>
      <c r="C20" s="656">
        <v>3</v>
      </c>
      <c r="D20" s="657"/>
      <c r="E20" s="656">
        <v>106</v>
      </c>
      <c r="F20" s="656"/>
      <c r="G20" s="648">
        <v>0</v>
      </c>
      <c r="H20" s="648"/>
      <c r="I20" s="648">
        <v>0</v>
      </c>
      <c r="J20" s="648"/>
      <c r="K20" s="476">
        <v>1</v>
      </c>
      <c r="L20" s="476"/>
      <c r="M20" s="476">
        <v>14</v>
      </c>
      <c r="N20" s="476"/>
      <c r="O20" s="476">
        <v>2</v>
      </c>
      <c r="P20" s="476"/>
      <c r="Q20" s="476">
        <v>92</v>
      </c>
      <c r="R20" s="652"/>
      <c r="S20" s="11"/>
      <c r="T20" s="11"/>
      <c r="U20" s="11"/>
      <c r="V20" s="11"/>
      <c r="W20" s="11"/>
      <c r="X20" s="11"/>
      <c r="Y20" s="11"/>
      <c r="Z20" s="11"/>
      <c r="AA20" s="11"/>
      <c r="AB20" s="11"/>
    </row>
    <row r="21" spans="1:29" ht="15" customHeight="1">
      <c r="A21" s="634" t="s">
        <v>221</v>
      </c>
      <c r="B21" s="640"/>
      <c r="C21" s="656">
        <v>3</v>
      </c>
      <c r="D21" s="657"/>
      <c r="E21" s="656">
        <v>289</v>
      </c>
      <c r="F21" s="656"/>
      <c r="G21" s="648">
        <v>0</v>
      </c>
      <c r="H21" s="648"/>
      <c r="I21" s="648">
        <v>0</v>
      </c>
      <c r="J21" s="648"/>
      <c r="K21" s="476">
        <v>3</v>
      </c>
      <c r="L21" s="476"/>
      <c r="M21" s="476">
        <v>239</v>
      </c>
      <c r="N21" s="476"/>
      <c r="O21" s="476">
        <v>1</v>
      </c>
      <c r="P21" s="476"/>
      <c r="Q21" s="476">
        <v>50</v>
      </c>
      <c r="R21" s="652"/>
      <c r="S21" s="11"/>
      <c r="T21" s="11"/>
      <c r="U21" s="11"/>
      <c r="V21" s="11"/>
      <c r="W21" s="11"/>
      <c r="X21" s="11"/>
      <c r="Y21" s="11"/>
      <c r="Z21" s="11"/>
      <c r="AA21" s="11"/>
      <c r="AB21" s="11"/>
    </row>
    <row r="22" spans="1:29" ht="15" customHeight="1">
      <c r="A22" s="634" t="s">
        <v>222</v>
      </c>
      <c r="B22" s="640"/>
      <c r="C22" s="658">
        <v>0</v>
      </c>
      <c r="D22" s="658"/>
      <c r="E22" s="658">
        <v>0</v>
      </c>
      <c r="F22" s="658"/>
      <c r="G22" s="648">
        <v>0</v>
      </c>
      <c r="H22" s="648"/>
      <c r="I22" s="648">
        <v>0</v>
      </c>
      <c r="J22" s="648"/>
      <c r="K22" s="476">
        <v>0</v>
      </c>
      <c r="L22" s="476"/>
      <c r="M22" s="476">
        <v>0</v>
      </c>
      <c r="N22" s="476"/>
      <c r="O22" s="476">
        <v>0</v>
      </c>
      <c r="P22" s="476"/>
      <c r="Q22" s="476">
        <v>0</v>
      </c>
      <c r="R22" s="652"/>
      <c r="S22" s="11"/>
      <c r="T22" s="11"/>
      <c r="U22" s="11"/>
      <c r="V22" s="11"/>
      <c r="W22" s="11"/>
      <c r="X22" s="11"/>
      <c r="Y22" s="11"/>
      <c r="Z22" s="11"/>
      <c r="AA22" s="11"/>
      <c r="AB22" s="11"/>
    </row>
    <row r="23" spans="1:29" ht="15" customHeight="1" thickBot="1">
      <c r="A23" s="636" t="s">
        <v>223</v>
      </c>
      <c r="B23" s="660"/>
      <c r="C23" s="659">
        <v>0</v>
      </c>
      <c r="D23" s="659"/>
      <c r="E23" s="659">
        <v>0</v>
      </c>
      <c r="F23" s="659"/>
      <c r="G23" s="649">
        <v>0</v>
      </c>
      <c r="H23" s="649"/>
      <c r="I23" s="649">
        <v>0</v>
      </c>
      <c r="J23" s="649"/>
      <c r="K23" s="485">
        <v>0</v>
      </c>
      <c r="L23" s="485"/>
      <c r="M23" s="485">
        <v>0</v>
      </c>
      <c r="N23" s="485"/>
      <c r="O23" s="485">
        <v>0</v>
      </c>
      <c r="P23" s="485"/>
      <c r="Q23" s="485">
        <v>0</v>
      </c>
      <c r="R23" s="655"/>
      <c r="S23" s="11"/>
      <c r="T23" s="11"/>
      <c r="U23" s="11"/>
      <c r="V23" s="11"/>
      <c r="W23" s="11"/>
      <c r="X23" s="11"/>
      <c r="Y23" s="11"/>
      <c r="Z23" s="11"/>
      <c r="AA23" s="11"/>
      <c r="AB23" s="11"/>
    </row>
    <row r="24" spans="1:29" ht="15" customHeight="1">
      <c r="A24" s="11"/>
      <c r="B24" s="11"/>
      <c r="C24" s="11"/>
      <c r="D24" s="11"/>
      <c r="E24" s="11"/>
      <c r="F24" s="11"/>
      <c r="G24" s="11"/>
      <c r="H24" s="11"/>
      <c r="I24" s="10"/>
      <c r="J24" s="10"/>
      <c r="K24" s="10"/>
      <c r="L24" s="633" t="s">
        <v>224</v>
      </c>
      <c r="M24" s="633"/>
      <c r="N24" s="633"/>
      <c r="O24" s="633"/>
      <c r="P24" s="633"/>
      <c r="Q24" s="633"/>
      <c r="R24" s="633"/>
      <c r="S24" s="11"/>
      <c r="T24" s="11"/>
      <c r="U24" s="11"/>
      <c r="V24" s="11"/>
      <c r="W24" s="11"/>
      <c r="X24" s="11"/>
      <c r="Y24" s="11"/>
      <c r="Z24" s="11"/>
      <c r="AA24" s="11"/>
    </row>
    <row r="25" spans="1:29" ht="15" customHeight="1">
      <c r="A25" s="11"/>
      <c r="B25" s="11"/>
      <c r="C25" s="11"/>
      <c r="D25" s="11"/>
      <c r="E25" s="11"/>
      <c r="F25" s="11"/>
      <c r="G25" s="11"/>
      <c r="H25" s="11"/>
      <c r="I25" s="11"/>
      <c r="J25" s="11"/>
      <c r="K25" s="11"/>
      <c r="L25" s="11"/>
      <c r="N25" s="11"/>
      <c r="O25" s="11"/>
      <c r="P25" s="32"/>
      <c r="Q25" s="11"/>
      <c r="R25" s="11"/>
      <c r="S25" s="11"/>
      <c r="T25" s="11"/>
      <c r="U25" s="11"/>
      <c r="V25" s="11"/>
      <c r="W25" s="11"/>
      <c r="X25" s="11"/>
      <c r="Y25" s="11"/>
      <c r="Z25" s="11"/>
      <c r="AA25" s="11"/>
    </row>
    <row r="26" spans="1:29" ht="15" customHeight="1" thickBot="1">
      <c r="A26" s="160" t="s">
        <v>225</v>
      </c>
      <c r="B26" s="160"/>
      <c r="C26" s="160"/>
      <c r="D26" s="160"/>
      <c r="E26" s="160"/>
      <c r="F26" s="160"/>
      <c r="G26" s="160"/>
      <c r="H26" s="160"/>
      <c r="I26" s="160"/>
      <c r="J26" s="160"/>
      <c r="K26" s="160"/>
      <c r="L26" s="160"/>
      <c r="M26" s="160"/>
      <c r="O26" s="11"/>
      <c r="P26" s="32"/>
      <c r="Q26" s="11"/>
      <c r="R26" s="32" t="s">
        <v>4</v>
      </c>
      <c r="S26" s="11"/>
      <c r="T26" s="11"/>
      <c r="U26" s="11"/>
      <c r="V26" s="11"/>
      <c r="W26" s="11"/>
      <c r="X26" s="11"/>
      <c r="Y26" s="11"/>
      <c r="Z26" s="11"/>
      <c r="AA26" s="11"/>
    </row>
    <row r="27" spans="1:29" ht="20.100000000000001" customHeight="1" thickBot="1">
      <c r="A27" s="134"/>
      <c r="B27" s="149"/>
      <c r="C27" s="641" t="s">
        <v>492</v>
      </c>
      <c r="D27" s="642"/>
      <c r="E27" s="650" t="s">
        <v>228</v>
      </c>
      <c r="F27" s="650"/>
      <c r="G27" s="650"/>
      <c r="H27" s="650"/>
      <c r="I27" s="650"/>
      <c r="J27" s="650"/>
      <c r="K27" s="650"/>
      <c r="L27" s="650"/>
      <c r="M27" s="650"/>
      <c r="N27" s="650"/>
      <c r="O27" s="650"/>
      <c r="P27" s="650"/>
      <c r="Q27" s="650"/>
      <c r="R27" s="651"/>
      <c r="S27" s="10"/>
    </row>
    <row r="28" spans="1:29" ht="20.100000000000001" customHeight="1">
      <c r="A28" s="644" t="s">
        <v>226</v>
      </c>
      <c r="B28" s="645"/>
      <c r="C28" s="643"/>
      <c r="D28" s="643"/>
      <c r="E28" s="647" t="s">
        <v>229</v>
      </c>
      <c r="F28" s="647"/>
      <c r="G28" s="647" t="s">
        <v>230</v>
      </c>
      <c r="H28" s="647"/>
      <c r="I28" s="647" t="s">
        <v>231</v>
      </c>
      <c r="J28" s="647"/>
      <c r="K28" s="647" t="s">
        <v>232</v>
      </c>
      <c r="L28" s="647"/>
      <c r="M28" s="647" t="s">
        <v>233</v>
      </c>
      <c r="N28" s="647"/>
      <c r="O28" s="647" t="s">
        <v>234</v>
      </c>
      <c r="P28" s="647"/>
      <c r="Q28" s="653" t="s">
        <v>235</v>
      </c>
      <c r="R28" s="654"/>
      <c r="S28" s="10"/>
    </row>
    <row r="29" spans="1:29" ht="20.100000000000001" customHeight="1">
      <c r="A29" s="173"/>
      <c r="B29" s="39"/>
      <c r="C29" s="646" t="s">
        <v>236</v>
      </c>
      <c r="D29" s="646" t="s">
        <v>125</v>
      </c>
      <c r="E29" s="624" t="s">
        <v>236</v>
      </c>
      <c r="F29" s="646" t="s">
        <v>125</v>
      </c>
      <c r="G29" s="624" t="s">
        <v>236</v>
      </c>
      <c r="H29" s="624" t="s">
        <v>125</v>
      </c>
      <c r="I29" s="624" t="s">
        <v>236</v>
      </c>
      <c r="J29" s="624" t="s">
        <v>125</v>
      </c>
      <c r="K29" s="624" t="s">
        <v>236</v>
      </c>
      <c r="L29" s="624" t="s">
        <v>125</v>
      </c>
      <c r="M29" s="624" t="s">
        <v>236</v>
      </c>
      <c r="N29" s="624" t="s">
        <v>125</v>
      </c>
      <c r="O29" s="624" t="s">
        <v>236</v>
      </c>
      <c r="P29" s="624" t="s">
        <v>125</v>
      </c>
      <c r="Q29" s="624" t="s">
        <v>236</v>
      </c>
      <c r="R29" s="626" t="s">
        <v>125</v>
      </c>
      <c r="S29" s="10"/>
      <c r="T29" s="11" t="s">
        <v>237</v>
      </c>
      <c r="U29" s="11"/>
      <c r="V29" s="11"/>
      <c r="W29" s="11"/>
    </row>
    <row r="30" spans="1:29" ht="20.100000000000001" customHeight="1">
      <c r="A30" s="136"/>
      <c r="B30" s="131"/>
      <c r="C30" s="646"/>
      <c r="D30" s="646"/>
      <c r="E30" s="624"/>
      <c r="F30" s="624"/>
      <c r="G30" s="624"/>
      <c r="H30" s="624"/>
      <c r="I30" s="624"/>
      <c r="J30" s="624"/>
      <c r="K30" s="624"/>
      <c r="L30" s="624"/>
      <c r="M30" s="624"/>
      <c r="N30" s="624"/>
      <c r="O30" s="624"/>
      <c r="P30" s="624"/>
      <c r="Q30" s="624"/>
      <c r="R30" s="626"/>
      <c r="S30" s="10"/>
      <c r="U30" s="11" t="s">
        <v>238</v>
      </c>
      <c r="V30" s="11"/>
      <c r="W30" s="11"/>
    </row>
    <row r="31" spans="1:29" ht="18" customHeight="1">
      <c r="A31" s="638" t="s">
        <v>488</v>
      </c>
      <c r="B31" s="639"/>
      <c r="C31" s="150">
        <v>65</v>
      </c>
      <c r="D31" s="158">
        <v>34</v>
      </c>
      <c r="E31" s="151">
        <v>30</v>
      </c>
      <c r="F31" s="151">
        <v>4</v>
      </c>
      <c r="G31" s="151">
        <v>21</v>
      </c>
      <c r="H31" s="151">
        <v>14</v>
      </c>
      <c r="I31" s="151">
        <v>10</v>
      </c>
      <c r="J31" s="151">
        <v>8</v>
      </c>
      <c r="K31" s="151">
        <v>2</v>
      </c>
      <c r="L31" s="151">
        <v>5</v>
      </c>
      <c r="M31" s="151">
        <v>1</v>
      </c>
      <c r="N31" s="151">
        <v>1</v>
      </c>
      <c r="O31" s="151">
        <v>1</v>
      </c>
      <c r="P31" s="59" t="s">
        <v>155</v>
      </c>
      <c r="Q31" s="59" t="s">
        <v>155</v>
      </c>
      <c r="R31" s="161" t="s">
        <v>155</v>
      </c>
      <c r="S31" s="10"/>
    </row>
    <row r="32" spans="1:29" ht="15" customHeight="1">
      <c r="A32" s="634" t="s">
        <v>207</v>
      </c>
      <c r="B32" s="635"/>
      <c r="C32" s="152">
        <v>2</v>
      </c>
      <c r="D32" s="153">
        <v>1</v>
      </c>
      <c r="E32" s="155" t="s">
        <v>497</v>
      </c>
      <c r="F32" s="156" t="s">
        <v>497</v>
      </c>
      <c r="G32" s="154">
        <v>0</v>
      </c>
      <c r="H32" s="156" t="s">
        <v>497</v>
      </c>
      <c r="I32" s="153" t="s">
        <v>155</v>
      </c>
      <c r="J32" s="156" t="s">
        <v>497</v>
      </c>
      <c r="K32" s="155" t="s">
        <v>497</v>
      </c>
      <c r="L32" s="156" t="s">
        <v>497</v>
      </c>
      <c r="M32" s="155" t="s">
        <v>497</v>
      </c>
      <c r="N32" s="156" t="s">
        <v>497</v>
      </c>
      <c r="O32" s="155" t="s">
        <v>497</v>
      </c>
      <c r="P32" s="156" t="s">
        <v>497</v>
      </c>
      <c r="Q32" s="59" t="s">
        <v>155</v>
      </c>
      <c r="R32" s="174" t="s">
        <v>497</v>
      </c>
      <c r="S32" s="10"/>
    </row>
    <row r="33" spans="1:19" ht="15" customHeight="1">
      <c r="A33" s="634" t="s">
        <v>208</v>
      </c>
      <c r="B33" s="635"/>
      <c r="C33" s="152">
        <v>3</v>
      </c>
      <c r="D33" s="153">
        <v>3</v>
      </c>
      <c r="E33" s="153" t="s">
        <v>155</v>
      </c>
      <c r="F33" s="59" t="s">
        <v>155</v>
      </c>
      <c r="G33" s="153" t="s">
        <v>155</v>
      </c>
      <c r="H33" s="153">
        <v>1</v>
      </c>
      <c r="I33" s="153">
        <v>2</v>
      </c>
      <c r="J33" s="153">
        <v>1</v>
      </c>
      <c r="K33" s="155" t="s">
        <v>497</v>
      </c>
      <c r="L33" s="153">
        <v>1</v>
      </c>
      <c r="M33" s="155" t="s">
        <v>497</v>
      </c>
      <c r="N33" s="59" t="s">
        <v>155</v>
      </c>
      <c r="O33" s="155" t="s">
        <v>497</v>
      </c>
      <c r="P33" s="59" t="s">
        <v>155</v>
      </c>
      <c r="Q33" s="59" t="s">
        <v>155</v>
      </c>
      <c r="R33" s="161" t="s">
        <v>155</v>
      </c>
      <c r="S33" s="10"/>
    </row>
    <row r="34" spans="1:19" ht="15" customHeight="1">
      <c r="A34" s="634" t="s">
        <v>209</v>
      </c>
      <c r="B34" s="635"/>
      <c r="C34" s="152">
        <v>3</v>
      </c>
      <c r="D34" s="153">
        <v>2</v>
      </c>
      <c r="E34" s="153" t="s">
        <v>155</v>
      </c>
      <c r="F34" s="155" t="s">
        <v>497</v>
      </c>
      <c r="G34" s="153">
        <v>3</v>
      </c>
      <c r="H34" s="157" t="s">
        <v>497</v>
      </c>
      <c r="I34" s="153" t="s">
        <v>155</v>
      </c>
      <c r="J34" s="155" t="s">
        <v>497</v>
      </c>
      <c r="K34" s="153" t="s">
        <v>155</v>
      </c>
      <c r="L34" s="155" t="s">
        <v>497</v>
      </c>
      <c r="M34" s="153" t="s">
        <v>155</v>
      </c>
      <c r="N34" s="155" t="s">
        <v>497</v>
      </c>
      <c r="O34" s="153" t="s">
        <v>155</v>
      </c>
      <c r="P34" s="155" t="s">
        <v>497</v>
      </c>
      <c r="Q34" s="59" t="s">
        <v>155</v>
      </c>
      <c r="R34" s="175" t="s">
        <v>497</v>
      </c>
      <c r="S34" s="10"/>
    </row>
    <row r="35" spans="1:19" ht="15" customHeight="1">
      <c r="A35" s="634" t="s">
        <v>210</v>
      </c>
      <c r="B35" s="640"/>
      <c r="C35" s="59" t="s">
        <v>155</v>
      </c>
      <c r="D35" s="59" t="s">
        <v>155</v>
      </c>
      <c r="E35" s="59" t="s">
        <v>155</v>
      </c>
      <c r="F35" s="59" t="s">
        <v>155</v>
      </c>
      <c r="G35" s="59" t="s">
        <v>155</v>
      </c>
      <c r="H35" s="59" t="s">
        <v>155</v>
      </c>
      <c r="I35" s="59" t="s">
        <v>155</v>
      </c>
      <c r="J35" s="59" t="s">
        <v>155</v>
      </c>
      <c r="K35" s="59" t="s">
        <v>155</v>
      </c>
      <c r="L35" s="59" t="s">
        <v>155</v>
      </c>
      <c r="M35" s="59" t="s">
        <v>155</v>
      </c>
      <c r="N35" s="59" t="s">
        <v>155</v>
      </c>
      <c r="O35" s="59" t="s">
        <v>155</v>
      </c>
      <c r="P35" s="59" t="s">
        <v>155</v>
      </c>
      <c r="Q35" s="59" t="s">
        <v>155</v>
      </c>
      <c r="R35" s="161" t="s">
        <v>155</v>
      </c>
      <c r="S35" s="10"/>
    </row>
    <row r="36" spans="1:19" ht="15" customHeight="1">
      <c r="A36" s="634" t="s">
        <v>211</v>
      </c>
      <c r="B36" s="635"/>
      <c r="C36" s="152">
        <v>3</v>
      </c>
      <c r="D36" s="153">
        <v>1</v>
      </c>
      <c r="E36" s="153">
        <v>1</v>
      </c>
      <c r="F36" s="157" t="s">
        <v>497</v>
      </c>
      <c r="G36" s="153">
        <v>1</v>
      </c>
      <c r="H36" s="157" t="s">
        <v>497</v>
      </c>
      <c r="I36" s="153">
        <v>1</v>
      </c>
      <c r="J36" s="157" t="s">
        <v>497</v>
      </c>
      <c r="K36" s="153" t="s">
        <v>155</v>
      </c>
      <c r="L36" s="157" t="s">
        <v>497</v>
      </c>
      <c r="M36" s="153" t="s">
        <v>155</v>
      </c>
      <c r="N36" s="157" t="s">
        <v>497</v>
      </c>
      <c r="O36" s="153" t="s">
        <v>155</v>
      </c>
      <c r="P36" s="157" t="s">
        <v>497</v>
      </c>
      <c r="Q36" s="59" t="s">
        <v>155</v>
      </c>
      <c r="R36" s="176" t="s">
        <v>497</v>
      </c>
      <c r="S36" s="10"/>
    </row>
    <row r="37" spans="1:19" ht="15" customHeight="1">
      <c r="A37" s="634" t="s">
        <v>212</v>
      </c>
      <c r="B37" s="635"/>
      <c r="C37" s="152">
        <v>4</v>
      </c>
      <c r="D37" s="153">
        <v>2</v>
      </c>
      <c r="E37" s="153">
        <v>1</v>
      </c>
      <c r="F37" s="157" t="s">
        <v>497</v>
      </c>
      <c r="G37" s="153">
        <v>1</v>
      </c>
      <c r="H37" s="157" t="s">
        <v>497</v>
      </c>
      <c r="I37" s="153">
        <v>1</v>
      </c>
      <c r="J37" s="157" t="s">
        <v>497</v>
      </c>
      <c r="K37" s="155" t="s">
        <v>497</v>
      </c>
      <c r="L37" s="157" t="s">
        <v>497</v>
      </c>
      <c r="M37" s="155" t="s">
        <v>497</v>
      </c>
      <c r="N37" s="157" t="s">
        <v>497</v>
      </c>
      <c r="O37" s="155" t="s">
        <v>497</v>
      </c>
      <c r="P37" s="157" t="s">
        <v>497</v>
      </c>
      <c r="Q37" s="59" t="s">
        <v>155</v>
      </c>
      <c r="R37" s="176" t="s">
        <v>497</v>
      </c>
      <c r="S37" s="10"/>
    </row>
    <row r="38" spans="1:19" ht="15" customHeight="1">
      <c r="A38" s="634" t="s">
        <v>213</v>
      </c>
      <c r="B38" s="635"/>
      <c r="C38" s="152">
        <v>15</v>
      </c>
      <c r="D38" s="153">
        <v>9</v>
      </c>
      <c r="E38" s="153">
        <v>6</v>
      </c>
      <c r="F38" s="153">
        <v>1</v>
      </c>
      <c r="G38" s="153">
        <v>5</v>
      </c>
      <c r="H38" s="153">
        <v>6</v>
      </c>
      <c r="I38" s="153">
        <v>4</v>
      </c>
      <c r="J38" s="153">
        <v>1</v>
      </c>
      <c r="K38" s="153" t="s">
        <v>155</v>
      </c>
      <c r="L38" s="153">
        <v>1</v>
      </c>
      <c r="M38" s="153" t="s">
        <v>155</v>
      </c>
      <c r="N38" s="153" t="s">
        <v>155</v>
      </c>
      <c r="O38" s="153" t="s">
        <v>155</v>
      </c>
      <c r="P38" s="59" t="s">
        <v>155</v>
      </c>
      <c r="Q38" s="59" t="s">
        <v>155</v>
      </c>
      <c r="R38" s="161" t="s">
        <v>155</v>
      </c>
      <c r="S38" s="10"/>
    </row>
    <row r="39" spans="1:19" ht="15" customHeight="1">
      <c r="A39" s="634" t="s">
        <v>214</v>
      </c>
      <c r="B39" s="635"/>
      <c r="C39" s="152">
        <v>4</v>
      </c>
      <c r="D39" s="153">
        <v>5</v>
      </c>
      <c r="E39" s="153" t="s">
        <v>155</v>
      </c>
      <c r="F39" s="153" t="s">
        <v>155</v>
      </c>
      <c r="G39" s="153">
        <v>4</v>
      </c>
      <c r="H39" s="153">
        <v>3</v>
      </c>
      <c r="I39" s="153" t="s">
        <v>155</v>
      </c>
      <c r="J39" s="153">
        <v>2</v>
      </c>
      <c r="K39" s="153" t="s">
        <v>155</v>
      </c>
      <c r="L39" s="153" t="s">
        <v>155</v>
      </c>
      <c r="M39" s="153" t="s">
        <v>155</v>
      </c>
      <c r="N39" s="59" t="s">
        <v>155</v>
      </c>
      <c r="O39" s="153" t="s">
        <v>155</v>
      </c>
      <c r="P39" s="59" t="s">
        <v>155</v>
      </c>
      <c r="Q39" s="59" t="s">
        <v>155</v>
      </c>
      <c r="R39" s="161" t="s">
        <v>155</v>
      </c>
      <c r="S39" s="10"/>
    </row>
    <row r="40" spans="1:19" ht="15" customHeight="1">
      <c r="A40" s="634" t="s">
        <v>215</v>
      </c>
      <c r="B40" s="635"/>
      <c r="C40" s="152">
        <v>4</v>
      </c>
      <c r="D40" s="153">
        <v>1</v>
      </c>
      <c r="E40" s="153">
        <v>1</v>
      </c>
      <c r="F40" s="157" t="s">
        <v>497</v>
      </c>
      <c r="G40" s="153">
        <v>2</v>
      </c>
      <c r="H40" s="157" t="s">
        <v>497</v>
      </c>
      <c r="I40" s="153" t="s">
        <v>155</v>
      </c>
      <c r="J40" s="157" t="s">
        <v>497</v>
      </c>
      <c r="K40" s="155" t="s">
        <v>497</v>
      </c>
      <c r="L40" s="157" t="s">
        <v>497</v>
      </c>
      <c r="M40" s="155" t="s">
        <v>497</v>
      </c>
      <c r="N40" s="157" t="s">
        <v>497</v>
      </c>
      <c r="O40" s="155" t="s">
        <v>497</v>
      </c>
      <c r="P40" s="157" t="s">
        <v>497</v>
      </c>
      <c r="Q40" s="59" t="s">
        <v>155</v>
      </c>
      <c r="R40" s="176" t="s">
        <v>497</v>
      </c>
      <c r="S40" s="10"/>
    </row>
    <row r="41" spans="1:19" ht="15" customHeight="1">
      <c r="A41" s="634" t="s">
        <v>216</v>
      </c>
      <c r="B41" s="635"/>
      <c r="C41" s="152">
        <v>5</v>
      </c>
      <c r="D41" s="153" t="s">
        <v>155</v>
      </c>
      <c r="E41" s="153">
        <v>4</v>
      </c>
      <c r="F41" s="153" t="s">
        <v>155</v>
      </c>
      <c r="G41" s="153">
        <v>1</v>
      </c>
      <c r="H41" s="153" t="s">
        <v>155</v>
      </c>
      <c r="I41" s="153" t="s">
        <v>155</v>
      </c>
      <c r="J41" s="153" t="s">
        <v>155</v>
      </c>
      <c r="K41" s="153" t="s">
        <v>155</v>
      </c>
      <c r="L41" s="59" t="s">
        <v>155</v>
      </c>
      <c r="M41" s="153" t="s">
        <v>155</v>
      </c>
      <c r="N41" s="59" t="s">
        <v>155</v>
      </c>
      <c r="O41" s="153" t="s">
        <v>155</v>
      </c>
      <c r="P41" s="59" t="s">
        <v>155</v>
      </c>
      <c r="Q41" s="59" t="s">
        <v>155</v>
      </c>
      <c r="R41" s="161" t="s">
        <v>155</v>
      </c>
      <c r="S41" s="10"/>
    </row>
    <row r="42" spans="1:19" ht="15" customHeight="1">
      <c r="A42" s="634" t="s">
        <v>217</v>
      </c>
      <c r="B42" s="635"/>
      <c r="C42" s="152">
        <v>1</v>
      </c>
      <c r="D42" s="153" t="s">
        <v>155</v>
      </c>
      <c r="E42" s="155" t="s">
        <v>497</v>
      </c>
      <c r="F42" s="153" t="s">
        <v>155</v>
      </c>
      <c r="G42" s="155" t="s">
        <v>497</v>
      </c>
      <c r="H42" s="153" t="s">
        <v>155</v>
      </c>
      <c r="I42" s="153" t="s">
        <v>155</v>
      </c>
      <c r="J42" s="153" t="s">
        <v>155</v>
      </c>
      <c r="K42" s="155" t="s">
        <v>497</v>
      </c>
      <c r="L42" s="59" t="s">
        <v>155</v>
      </c>
      <c r="M42" s="155" t="s">
        <v>497</v>
      </c>
      <c r="N42" s="59" t="s">
        <v>155</v>
      </c>
      <c r="O42" s="155" t="s">
        <v>497</v>
      </c>
      <c r="P42" s="59" t="s">
        <v>155</v>
      </c>
      <c r="Q42" s="59" t="s">
        <v>155</v>
      </c>
      <c r="R42" s="161" t="s">
        <v>155</v>
      </c>
      <c r="S42" s="10"/>
    </row>
    <row r="43" spans="1:19" ht="15" customHeight="1">
      <c r="A43" s="634" t="s">
        <v>218</v>
      </c>
      <c r="B43" s="635"/>
      <c r="C43" s="152">
        <v>5</v>
      </c>
      <c r="D43" s="153">
        <v>2</v>
      </c>
      <c r="E43" s="153">
        <v>3</v>
      </c>
      <c r="F43" s="155" t="s">
        <v>497</v>
      </c>
      <c r="G43" s="153" t="s">
        <v>155</v>
      </c>
      <c r="H43" s="155" t="s">
        <v>497</v>
      </c>
      <c r="I43" s="153">
        <v>2</v>
      </c>
      <c r="J43" s="155" t="s">
        <v>497</v>
      </c>
      <c r="K43" s="153" t="s">
        <v>155</v>
      </c>
      <c r="L43" s="155" t="s">
        <v>497</v>
      </c>
      <c r="M43" s="153" t="s">
        <v>155</v>
      </c>
      <c r="N43" s="155" t="s">
        <v>497</v>
      </c>
      <c r="O43" s="153" t="s">
        <v>155</v>
      </c>
      <c r="P43" s="155" t="s">
        <v>497</v>
      </c>
      <c r="Q43" s="59" t="s">
        <v>155</v>
      </c>
      <c r="R43" s="175" t="s">
        <v>497</v>
      </c>
      <c r="S43" s="10"/>
    </row>
    <row r="44" spans="1:19" ht="15" customHeight="1">
      <c r="A44" s="634" t="s">
        <v>219</v>
      </c>
      <c r="B44" s="635"/>
      <c r="C44" s="152">
        <v>2</v>
      </c>
      <c r="D44" s="153" t="s">
        <v>155</v>
      </c>
      <c r="E44" s="155" t="s">
        <v>497</v>
      </c>
      <c r="F44" s="153" t="s">
        <v>155</v>
      </c>
      <c r="G44" s="155" t="s">
        <v>497</v>
      </c>
      <c r="H44" s="153" t="s">
        <v>155</v>
      </c>
      <c r="I44" s="153" t="s">
        <v>155</v>
      </c>
      <c r="J44" s="153" t="s">
        <v>155</v>
      </c>
      <c r="K44" s="155" t="s">
        <v>497</v>
      </c>
      <c r="L44" s="59" t="s">
        <v>155</v>
      </c>
      <c r="M44" s="155" t="s">
        <v>497</v>
      </c>
      <c r="N44" s="59" t="s">
        <v>155</v>
      </c>
      <c r="O44" s="155" t="s">
        <v>497</v>
      </c>
      <c r="P44" s="59" t="s">
        <v>155</v>
      </c>
      <c r="Q44" s="59" t="s">
        <v>155</v>
      </c>
      <c r="R44" s="161" t="s">
        <v>155</v>
      </c>
      <c r="S44" s="10"/>
    </row>
    <row r="45" spans="1:19" ht="15" customHeight="1">
      <c r="A45" s="634" t="s">
        <v>220</v>
      </c>
      <c r="B45" s="635"/>
      <c r="C45" s="152">
        <v>7</v>
      </c>
      <c r="D45" s="153">
        <v>6</v>
      </c>
      <c r="E45" s="153">
        <v>4</v>
      </c>
      <c r="F45" s="153">
        <v>2</v>
      </c>
      <c r="G45" s="153">
        <v>3</v>
      </c>
      <c r="H45" s="153">
        <v>2</v>
      </c>
      <c r="I45" s="153" t="s">
        <v>155</v>
      </c>
      <c r="J45" s="153" t="s">
        <v>155</v>
      </c>
      <c r="K45" s="153" t="s">
        <v>155</v>
      </c>
      <c r="L45" s="59" t="s">
        <v>155</v>
      </c>
      <c r="M45" s="153" t="s">
        <v>155</v>
      </c>
      <c r="N45" s="59" t="s">
        <v>155</v>
      </c>
      <c r="O45" s="153" t="s">
        <v>155</v>
      </c>
      <c r="P45" s="59" t="s">
        <v>155</v>
      </c>
      <c r="Q45" s="59" t="s">
        <v>155</v>
      </c>
      <c r="R45" s="161" t="s">
        <v>155</v>
      </c>
      <c r="S45" s="10"/>
    </row>
    <row r="46" spans="1:19" ht="15" customHeight="1">
      <c r="A46" s="634" t="s">
        <v>221</v>
      </c>
      <c r="B46" s="635"/>
      <c r="C46" s="152">
        <v>6</v>
      </c>
      <c r="D46" s="153">
        <v>2</v>
      </c>
      <c r="E46" s="153">
        <v>5</v>
      </c>
      <c r="F46" s="155" t="s">
        <v>497</v>
      </c>
      <c r="G46" s="155" t="s">
        <v>497</v>
      </c>
      <c r="H46" s="155" t="s">
        <v>497</v>
      </c>
      <c r="I46" s="153" t="s">
        <v>155</v>
      </c>
      <c r="J46" s="155" t="s">
        <v>497</v>
      </c>
      <c r="K46" s="155" t="s">
        <v>497</v>
      </c>
      <c r="L46" s="155" t="s">
        <v>497</v>
      </c>
      <c r="M46" s="155" t="s">
        <v>497</v>
      </c>
      <c r="N46" s="155" t="s">
        <v>497</v>
      </c>
      <c r="O46" s="155" t="s">
        <v>497</v>
      </c>
      <c r="P46" s="155" t="s">
        <v>497</v>
      </c>
      <c r="Q46" s="59" t="s">
        <v>155</v>
      </c>
      <c r="R46" s="175" t="s">
        <v>497</v>
      </c>
      <c r="S46" s="10"/>
    </row>
    <row r="47" spans="1:19" ht="15" customHeight="1">
      <c r="A47" s="634" t="s">
        <v>222</v>
      </c>
      <c r="B47" s="635"/>
      <c r="C47" s="152" t="s">
        <v>155</v>
      </c>
      <c r="D47" s="153" t="s">
        <v>155</v>
      </c>
      <c r="E47" s="153" t="s">
        <v>155</v>
      </c>
      <c r="F47" s="153" t="s">
        <v>155</v>
      </c>
      <c r="G47" s="153" t="s">
        <v>155</v>
      </c>
      <c r="H47" s="153" t="s">
        <v>155</v>
      </c>
      <c r="I47" s="153" t="s">
        <v>155</v>
      </c>
      <c r="J47" s="153" t="s">
        <v>155</v>
      </c>
      <c r="K47" s="153" t="s">
        <v>155</v>
      </c>
      <c r="L47" s="59" t="s">
        <v>155</v>
      </c>
      <c r="M47" s="153" t="s">
        <v>155</v>
      </c>
      <c r="N47" s="59" t="s">
        <v>155</v>
      </c>
      <c r="O47" s="153" t="s">
        <v>155</v>
      </c>
      <c r="P47" s="59" t="s">
        <v>155</v>
      </c>
      <c r="Q47" s="59" t="s">
        <v>155</v>
      </c>
      <c r="R47" s="161" t="s">
        <v>155</v>
      </c>
      <c r="S47" s="10"/>
    </row>
    <row r="48" spans="1:19" ht="15" customHeight="1" thickBot="1">
      <c r="A48" s="636" t="s">
        <v>223</v>
      </c>
      <c r="B48" s="637"/>
      <c r="C48" s="177" t="s">
        <v>155</v>
      </c>
      <c r="D48" s="178" t="s">
        <v>155</v>
      </c>
      <c r="E48" s="178" t="s">
        <v>155</v>
      </c>
      <c r="F48" s="178" t="s">
        <v>155</v>
      </c>
      <c r="G48" s="178" t="s">
        <v>155</v>
      </c>
      <c r="H48" s="178" t="s">
        <v>155</v>
      </c>
      <c r="I48" s="178" t="s">
        <v>155</v>
      </c>
      <c r="J48" s="178" t="s">
        <v>155</v>
      </c>
      <c r="K48" s="178" t="s">
        <v>155</v>
      </c>
      <c r="L48" s="179" t="s">
        <v>155</v>
      </c>
      <c r="M48" s="178" t="s">
        <v>155</v>
      </c>
      <c r="N48" s="179" t="s">
        <v>155</v>
      </c>
      <c r="O48" s="178" t="s">
        <v>155</v>
      </c>
      <c r="P48" s="179" t="s">
        <v>155</v>
      </c>
      <c r="Q48" s="179" t="s">
        <v>155</v>
      </c>
      <c r="R48" s="180" t="s">
        <v>155</v>
      </c>
      <c r="S48" s="10"/>
    </row>
    <row r="49" spans="1:27" ht="18" customHeight="1">
      <c r="B49" s="11"/>
      <c r="C49" s="11"/>
      <c r="D49" s="11"/>
      <c r="E49" s="11"/>
      <c r="F49" s="11"/>
      <c r="G49" s="11"/>
      <c r="H49" s="11"/>
      <c r="I49" s="11"/>
      <c r="J49" s="11"/>
      <c r="K49" s="11"/>
      <c r="L49" s="633" t="s">
        <v>224</v>
      </c>
      <c r="M49" s="633"/>
      <c r="N49" s="633"/>
      <c r="O49" s="633"/>
      <c r="P49" s="633"/>
      <c r="Q49" s="633"/>
      <c r="R49" s="633"/>
      <c r="S49" s="11"/>
      <c r="T49" s="11"/>
      <c r="U49" s="11"/>
      <c r="V49" s="11"/>
      <c r="W49" s="11"/>
      <c r="X49" s="11"/>
      <c r="Y49" s="11"/>
      <c r="Z49" s="11"/>
      <c r="AA49" s="11"/>
    </row>
    <row r="50" spans="1:27" ht="15.95" customHeight="1">
      <c r="A50" s="11" t="s">
        <v>239</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sheetData>
  <sheetProtection selectLockedCells="1" selectUnlockedCells="1"/>
  <mergeCells count="222">
    <mergeCell ref="A17:B17"/>
    <mergeCell ref="C17:D17"/>
    <mergeCell ref="E17:F17"/>
    <mergeCell ref="A15:B15"/>
    <mergeCell ref="E15:F15"/>
    <mergeCell ref="C15:D15"/>
    <mergeCell ref="C13:D13"/>
    <mergeCell ref="E13:F13"/>
    <mergeCell ref="A12:B12"/>
    <mergeCell ref="A14:B14"/>
    <mergeCell ref="A16:B16"/>
    <mergeCell ref="C16:D16"/>
    <mergeCell ref="E16:F16"/>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O10:P10"/>
    <mergeCell ref="Q11:R11"/>
    <mergeCell ref="K11:L11"/>
    <mergeCell ref="K9:L9"/>
    <mergeCell ref="M9:N9"/>
    <mergeCell ref="O9:P9"/>
    <mergeCell ref="K10:L10"/>
    <mergeCell ref="M10:N10"/>
    <mergeCell ref="Q10:R10"/>
    <mergeCell ref="Q9:R9"/>
    <mergeCell ref="O11:P11"/>
    <mergeCell ref="M11:N11"/>
    <mergeCell ref="Q12:R12"/>
    <mergeCell ref="K12:L12"/>
    <mergeCell ref="M12:N12"/>
    <mergeCell ref="O13:P13"/>
    <mergeCell ref="Q13:R13"/>
    <mergeCell ref="K13:L13"/>
    <mergeCell ref="M13:N13"/>
    <mergeCell ref="O12:P12"/>
    <mergeCell ref="M14:N14"/>
    <mergeCell ref="O14:P14"/>
    <mergeCell ref="Q19:R19"/>
    <mergeCell ref="K19:L19"/>
    <mergeCell ref="O18:P18"/>
    <mergeCell ref="Q18:R18"/>
    <mergeCell ref="O17:P17"/>
    <mergeCell ref="O19:P19"/>
    <mergeCell ref="Q14:R14"/>
    <mergeCell ref="Q15:R15"/>
    <mergeCell ref="O16:P16"/>
    <mergeCell ref="Q16:R16"/>
    <mergeCell ref="K18:L18"/>
    <mergeCell ref="M18:N18"/>
    <mergeCell ref="O15:P15"/>
    <mergeCell ref="G16:H16"/>
    <mergeCell ref="Q17:R17"/>
    <mergeCell ref="K17:L17"/>
    <mergeCell ref="M17:N17"/>
    <mergeCell ref="K16:L16"/>
    <mergeCell ref="M16:N16"/>
    <mergeCell ref="K15:L15"/>
    <mergeCell ref="K14:L14"/>
    <mergeCell ref="I16:J16"/>
    <mergeCell ref="M19:N19"/>
    <mergeCell ref="G17:H17"/>
    <mergeCell ref="I17:J17"/>
    <mergeCell ref="G18:H18"/>
    <mergeCell ref="C14:D14"/>
    <mergeCell ref="E14:F14"/>
    <mergeCell ref="G14:H14"/>
    <mergeCell ref="I14:J14"/>
    <mergeCell ref="G15:H15"/>
    <mergeCell ref="I15:J15"/>
    <mergeCell ref="M15:N15"/>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O21:P21"/>
    <mergeCell ref="G21:H21"/>
    <mergeCell ref="I21:J21"/>
    <mergeCell ref="Q20:R20"/>
    <mergeCell ref="K20:L20"/>
    <mergeCell ref="M20:N20"/>
    <mergeCell ref="Q21:R21"/>
    <mergeCell ref="K21:L21"/>
    <mergeCell ref="M21:N21"/>
    <mergeCell ref="O20:P20"/>
    <mergeCell ref="A21:B21"/>
    <mergeCell ref="C21:D21"/>
    <mergeCell ref="E21:F21"/>
    <mergeCell ref="G23:H23"/>
    <mergeCell ref="E22:F22"/>
    <mergeCell ref="A22:B22"/>
    <mergeCell ref="C22:D22"/>
    <mergeCell ref="C23:D23"/>
    <mergeCell ref="G22:H22"/>
    <mergeCell ref="E23:F23"/>
    <mergeCell ref="A23:B23"/>
    <mergeCell ref="Q22:R22"/>
    <mergeCell ref="K22:L22"/>
    <mergeCell ref="M22:N22"/>
    <mergeCell ref="Q28:R28"/>
    <mergeCell ref="O23:P23"/>
    <mergeCell ref="Q23:R23"/>
    <mergeCell ref="M28:N28"/>
    <mergeCell ref="M23:N23"/>
    <mergeCell ref="L24:R24"/>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A32:B32"/>
    <mergeCell ref="A36:B36"/>
    <mergeCell ref="A31:B31"/>
    <mergeCell ref="A45:B45"/>
    <mergeCell ref="A33:B33"/>
    <mergeCell ref="A35:B35"/>
    <mergeCell ref="A34:B34"/>
    <mergeCell ref="C27:D28"/>
    <mergeCell ref="A28:B28"/>
    <mergeCell ref="A37:B37"/>
    <mergeCell ref="A38:B38"/>
    <mergeCell ref="C29:C30"/>
    <mergeCell ref="D29:D30"/>
    <mergeCell ref="L49:R49"/>
    <mergeCell ref="A39:B39"/>
    <mergeCell ref="A40:B40"/>
    <mergeCell ref="A41:B41"/>
    <mergeCell ref="A42:B42"/>
    <mergeCell ref="A43:B43"/>
    <mergeCell ref="A44:B44"/>
    <mergeCell ref="A47:B47"/>
    <mergeCell ref="A48:B48"/>
    <mergeCell ref="A46:B46"/>
  </mergeCells>
  <phoneticPr fontId="23"/>
  <pageMargins left="0.59027777777777779" right="0.59027777777777779" top="0.59027777777777779" bottom="0.59027777777777779" header="0.39374999999999999" footer="0.39374999999999999"/>
  <pageSetup paperSize="9" firstPageNumber="85" orientation="portrait" useFirstPageNumber="1" horizontalDpi="300" verticalDpi="300" r:id="rId1"/>
  <headerFooter alignWithMargins="0">
    <oddHeader>&amp;R農業及び漁業</oddHeader>
    <oddFooter>&amp;C&amp;11－&amp;P－</oddFooter>
  </headerFooter>
</worksheet>
</file>

<file path=xl/worksheets/sheet9.xml><?xml version="1.0" encoding="utf-8"?>
<worksheet xmlns="http://schemas.openxmlformats.org/spreadsheetml/2006/main" xmlns:r="http://schemas.openxmlformats.org/officeDocument/2006/relationships">
  <dimension ref="A1:Q47"/>
  <sheetViews>
    <sheetView view="pageBreakPreview" topLeftCell="A28" zoomScaleNormal="100" workbookViewId="0">
      <selection activeCell="G20" sqref="G20"/>
    </sheetView>
  </sheetViews>
  <sheetFormatPr defaultRowHeight="16.5" customHeight="1"/>
  <cols>
    <col min="1" max="1" width="9.140625" style="327"/>
    <col min="2" max="7" width="7.5703125" style="327" customWidth="1"/>
    <col min="8" max="8" width="7.85546875" style="327" customWidth="1"/>
    <col min="9" max="13" width="7.5703125" style="327" customWidth="1"/>
    <col min="14" max="16384" width="9.140625" style="327"/>
  </cols>
  <sheetData>
    <row r="1" spans="1:17" ht="5.0999999999999996" customHeight="1">
      <c r="A1" s="699"/>
      <c r="B1" s="699"/>
      <c r="C1" s="699"/>
      <c r="D1" s="699"/>
      <c r="E1" s="699"/>
      <c r="F1" s="699"/>
      <c r="G1" s="699"/>
      <c r="H1" s="699"/>
      <c r="I1" s="699"/>
      <c r="J1" s="699"/>
      <c r="K1" s="283"/>
      <c r="L1" s="283"/>
      <c r="M1" s="326"/>
      <c r="N1" s="283"/>
    </row>
    <row r="2" spans="1:17" ht="15" customHeight="1" thickBot="1">
      <c r="A2" s="699" t="s">
        <v>622</v>
      </c>
      <c r="B2" s="699"/>
      <c r="C2" s="699"/>
      <c r="D2" s="699"/>
      <c r="E2" s="699"/>
      <c r="F2" s="699"/>
      <c r="G2" s="699"/>
      <c r="H2" s="699"/>
      <c r="I2" s="699"/>
      <c r="J2" s="699"/>
      <c r="K2" s="283"/>
      <c r="L2" s="283"/>
      <c r="M2" s="326" t="s">
        <v>201</v>
      </c>
      <c r="N2" s="283"/>
    </row>
    <row r="3" spans="1:17" ht="20.100000000000001" customHeight="1" thickBot="1">
      <c r="A3" s="690" t="s">
        <v>240</v>
      </c>
      <c r="B3" s="692" t="s">
        <v>623</v>
      </c>
      <c r="C3" s="556" t="s">
        <v>624</v>
      </c>
      <c r="D3" s="556"/>
      <c r="E3" s="556"/>
      <c r="F3" s="556"/>
      <c r="G3" s="556"/>
      <c r="H3" s="328" t="s">
        <v>241</v>
      </c>
      <c r="I3" s="547" t="s">
        <v>242</v>
      </c>
      <c r="J3" s="547"/>
      <c r="K3" s="547"/>
      <c r="L3" s="547"/>
      <c r="M3" s="548"/>
    </row>
    <row r="4" spans="1:17" ht="20.100000000000001" customHeight="1">
      <c r="A4" s="691"/>
      <c r="B4" s="700"/>
      <c r="C4" s="695" t="s">
        <v>243</v>
      </c>
      <c r="D4" s="695" t="s">
        <v>244</v>
      </c>
      <c r="E4" s="696" t="s">
        <v>245</v>
      </c>
      <c r="F4" s="695" t="s">
        <v>41</v>
      </c>
      <c r="G4" s="329" t="s">
        <v>246</v>
      </c>
      <c r="H4" s="330" t="s">
        <v>247</v>
      </c>
      <c r="I4" s="695" t="s">
        <v>243</v>
      </c>
      <c r="J4" s="695" t="s">
        <v>244</v>
      </c>
      <c r="K4" s="696" t="s">
        <v>245</v>
      </c>
      <c r="L4" s="695" t="s">
        <v>41</v>
      </c>
      <c r="M4" s="331" t="s">
        <v>246</v>
      </c>
    </row>
    <row r="5" spans="1:17" ht="20.100000000000001" customHeight="1">
      <c r="A5" s="691"/>
      <c r="B5" s="700"/>
      <c r="C5" s="695"/>
      <c r="D5" s="695"/>
      <c r="E5" s="695"/>
      <c r="F5" s="695"/>
      <c r="G5" s="330" t="s">
        <v>248</v>
      </c>
      <c r="H5" s="330" t="s">
        <v>249</v>
      </c>
      <c r="I5" s="695"/>
      <c r="J5" s="695"/>
      <c r="K5" s="695"/>
      <c r="L5" s="695"/>
      <c r="M5" s="332" t="s">
        <v>248</v>
      </c>
    </row>
    <row r="6" spans="1:17" ht="20.100000000000001" customHeight="1">
      <c r="A6" s="333" t="s">
        <v>227</v>
      </c>
      <c r="B6" s="334">
        <v>32</v>
      </c>
      <c r="C6" s="335">
        <v>0</v>
      </c>
      <c r="D6" s="335">
        <v>2</v>
      </c>
      <c r="E6" s="335">
        <v>14</v>
      </c>
      <c r="F6" s="335">
        <v>16</v>
      </c>
      <c r="G6" s="335">
        <v>5</v>
      </c>
      <c r="H6" s="335" t="s">
        <v>625</v>
      </c>
      <c r="I6" s="336">
        <v>0</v>
      </c>
      <c r="J6" s="335" t="s">
        <v>626</v>
      </c>
      <c r="K6" s="335">
        <v>763</v>
      </c>
      <c r="L6" s="335">
        <v>248</v>
      </c>
      <c r="M6" s="337" t="s">
        <v>626</v>
      </c>
      <c r="O6" s="688" t="s">
        <v>250</v>
      </c>
      <c r="P6" s="688"/>
    </row>
    <row r="7" spans="1:17" ht="17.100000000000001" customHeight="1">
      <c r="A7" s="338" t="s">
        <v>207</v>
      </c>
      <c r="B7" s="339">
        <v>0</v>
      </c>
      <c r="C7" s="340">
        <v>0</v>
      </c>
      <c r="D7" s="341">
        <v>0</v>
      </c>
      <c r="E7" s="341">
        <v>0</v>
      </c>
      <c r="F7" s="341">
        <v>0</v>
      </c>
      <c r="G7" s="341">
        <v>0</v>
      </c>
      <c r="H7" s="342" t="s">
        <v>626</v>
      </c>
      <c r="I7" s="342" t="s">
        <v>626</v>
      </c>
      <c r="J7" s="342" t="s">
        <v>626</v>
      </c>
      <c r="K7" s="342" t="s">
        <v>626</v>
      </c>
      <c r="L7" s="342" t="s">
        <v>626</v>
      </c>
      <c r="M7" s="343" t="s">
        <v>626</v>
      </c>
      <c r="O7" s="689" t="s">
        <v>251</v>
      </c>
      <c r="P7" s="689"/>
    </row>
    <row r="8" spans="1:17" ht="17.100000000000001" customHeight="1">
      <c r="A8" s="338" t="s">
        <v>208</v>
      </c>
      <c r="B8" s="344">
        <v>2</v>
      </c>
      <c r="C8" s="345">
        <v>0</v>
      </c>
      <c r="D8" s="345">
        <v>0</v>
      </c>
      <c r="E8" s="345">
        <v>1</v>
      </c>
      <c r="F8" s="345">
        <v>2</v>
      </c>
      <c r="G8" s="345">
        <v>0</v>
      </c>
      <c r="H8" s="342" t="s">
        <v>627</v>
      </c>
      <c r="I8" s="345">
        <v>0</v>
      </c>
      <c r="J8" s="345">
        <v>0</v>
      </c>
      <c r="K8" s="342" t="s">
        <v>627</v>
      </c>
      <c r="L8" s="342" t="s">
        <v>627</v>
      </c>
      <c r="M8" s="343">
        <v>0</v>
      </c>
      <c r="O8" s="689" t="s">
        <v>252</v>
      </c>
      <c r="P8" s="689"/>
    </row>
    <row r="9" spans="1:17" ht="17.100000000000001" customHeight="1">
      <c r="A9" s="346" t="s">
        <v>209</v>
      </c>
      <c r="B9" s="340">
        <v>0</v>
      </c>
      <c r="C9" s="340">
        <v>0</v>
      </c>
      <c r="D9" s="341">
        <v>0</v>
      </c>
      <c r="E9" s="341">
        <v>0</v>
      </c>
      <c r="F9" s="341">
        <v>0</v>
      </c>
      <c r="G9" s="341">
        <v>0</v>
      </c>
      <c r="H9" s="342" t="s">
        <v>627</v>
      </c>
      <c r="I9" s="342" t="s">
        <v>627</v>
      </c>
      <c r="J9" s="342" t="s">
        <v>627</v>
      </c>
      <c r="K9" s="342" t="s">
        <v>627</v>
      </c>
      <c r="L9" s="342" t="s">
        <v>627</v>
      </c>
      <c r="M9" s="343" t="s">
        <v>627</v>
      </c>
    </row>
    <row r="10" spans="1:17" ht="17.100000000000001" customHeight="1">
      <c r="A10" s="346" t="s">
        <v>210</v>
      </c>
      <c r="B10" s="345">
        <v>0</v>
      </c>
      <c r="C10" s="345">
        <v>0</v>
      </c>
      <c r="D10" s="345">
        <v>0</v>
      </c>
      <c r="E10" s="345">
        <v>0</v>
      </c>
      <c r="F10" s="345">
        <v>0</v>
      </c>
      <c r="G10" s="345">
        <v>0</v>
      </c>
      <c r="H10" s="345">
        <v>0</v>
      </c>
      <c r="I10" s="345">
        <v>0</v>
      </c>
      <c r="J10" s="342">
        <v>0</v>
      </c>
      <c r="K10" s="342">
        <v>0</v>
      </c>
      <c r="L10" s="345">
        <v>0</v>
      </c>
      <c r="M10" s="343">
        <v>0</v>
      </c>
      <c r="O10" s="697" t="s">
        <v>253</v>
      </c>
      <c r="P10" s="697"/>
      <c r="Q10" s="697"/>
    </row>
    <row r="11" spans="1:17" ht="17.100000000000001" customHeight="1">
      <c r="A11" s="346" t="s">
        <v>211</v>
      </c>
      <c r="B11" s="340">
        <v>0</v>
      </c>
      <c r="C11" s="340">
        <v>0</v>
      </c>
      <c r="D11" s="341">
        <v>0</v>
      </c>
      <c r="E11" s="341">
        <v>0</v>
      </c>
      <c r="F11" s="341">
        <v>0</v>
      </c>
      <c r="G11" s="341">
        <v>0</v>
      </c>
      <c r="H11" s="342" t="s">
        <v>627</v>
      </c>
      <c r="I11" s="342" t="s">
        <v>627</v>
      </c>
      <c r="J11" s="342" t="s">
        <v>627</v>
      </c>
      <c r="K11" s="342" t="s">
        <v>627</v>
      </c>
      <c r="L11" s="342" t="s">
        <v>627</v>
      </c>
      <c r="M11" s="343" t="s">
        <v>627</v>
      </c>
      <c r="O11" s="698" t="s">
        <v>254</v>
      </c>
      <c r="P11" s="698"/>
      <c r="Q11" s="698"/>
    </row>
    <row r="12" spans="1:17" ht="17.100000000000001" customHeight="1">
      <c r="A12" s="346" t="s">
        <v>212</v>
      </c>
      <c r="B12" s="340">
        <v>0</v>
      </c>
      <c r="C12" s="340">
        <v>0</v>
      </c>
      <c r="D12" s="341">
        <v>0</v>
      </c>
      <c r="E12" s="341">
        <v>0</v>
      </c>
      <c r="F12" s="341">
        <v>0</v>
      </c>
      <c r="G12" s="341">
        <v>0</v>
      </c>
      <c r="H12" s="342" t="s">
        <v>627</v>
      </c>
      <c r="I12" s="342" t="s">
        <v>627</v>
      </c>
      <c r="J12" s="342" t="s">
        <v>627</v>
      </c>
      <c r="K12" s="342" t="s">
        <v>627</v>
      </c>
      <c r="L12" s="342" t="s">
        <v>627</v>
      </c>
      <c r="M12" s="343" t="s">
        <v>627</v>
      </c>
      <c r="O12" s="698" t="s">
        <v>255</v>
      </c>
      <c r="P12" s="698"/>
      <c r="Q12" s="698"/>
    </row>
    <row r="13" spans="1:17" ht="17.100000000000001" customHeight="1">
      <c r="A13" s="346" t="s">
        <v>213</v>
      </c>
      <c r="B13" s="340">
        <v>9</v>
      </c>
      <c r="C13" s="345">
        <v>0</v>
      </c>
      <c r="D13" s="345">
        <v>0</v>
      </c>
      <c r="E13" s="345">
        <v>4</v>
      </c>
      <c r="F13" s="345">
        <v>3</v>
      </c>
      <c r="G13" s="345">
        <v>3</v>
      </c>
      <c r="H13" s="347">
        <v>379</v>
      </c>
      <c r="I13" s="345">
        <v>0</v>
      </c>
      <c r="J13" s="342">
        <v>0</v>
      </c>
      <c r="K13" s="342">
        <v>262</v>
      </c>
      <c r="L13" s="347">
        <v>57</v>
      </c>
      <c r="M13" s="343">
        <v>0</v>
      </c>
    </row>
    <row r="14" spans="1:17" ht="17.100000000000001" customHeight="1">
      <c r="A14" s="346" t="s">
        <v>214</v>
      </c>
      <c r="B14" s="340">
        <v>5</v>
      </c>
      <c r="C14" s="345">
        <v>0</v>
      </c>
      <c r="D14" s="345">
        <v>1</v>
      </c>
      <c r="E14" s="345">
        <v>5</v>
      </c>
      <c r="F14" s="345">
        <v>0</v>
      </c>
      <c r="G14" s="345">
        <v>0</v>
      </c>
      <c r="H14" s="342" t="s">
        <v>627</v>
      </c>
      <c r="I14" s="345">
        <v>0</v>
      </c>
      <c r="J14" s="342" t="s">
        <v>627</v>
      </c>
      <c r="K14" s="342">
        <v>210</v>
      </c>
      <c r="L14" s="345">
        <v>0</v>
      </c>
      <c r="M14" s="343">
        <v>0</v>
      </c>
    </row>
    <row r="15" spans="1:17" ht="17.100000000000001" customHeight="1">
      <c r="A15" s="346" t="s">
        <v>215</v>
      </c>
      <c r="B15" s="340">
        <v>0</v>
      </c>
      <c r="C15" s="340">
        <v>0</v>
      </c>
      <c r="D15" s="341">
        <v>0</v>
      </c>
      <c r="E15" s="341">
        <v>0</v>
      </c>
      <c r="F15" s="341">
        <v>0</v>
      </c>
      <c r="G15" s="341">
        <v>0</v>
      </c>
      <c r="H15" s="342" t="s">
        <v>627</v>
      </c>
      <c r="I15" s="342" t="s">
        <v>627</v>
      </c>
      <c r="J15" s="342" t="s">
        <v>627</v>
      </c>
      <c r="K15" s="342" t="s">
        <v>627</v>
      </c>
      <c r="L15" s="342" t="s">
        <v>627</v>
      </c>
      <c r="M15" s="343" t="s">
        <v>627</v>
      </c>
    </row>
    <row r="16" spans="1:17" ht="17.100000000000001" customHeight="1">
      <c r="A16" s="346" t="s">
        <v>216</v>
      </c>
      <c r="B16" s="340">
        <v>0</v>
      </c>
      <c r="C16" s="340">
        <v>0</v>
      </c>
      <c r="D16" s="341">
        <v>0</v>
      </c>
      <c r="E16" s="341">
        <v>0</v>
      </c>
      <c r="F16" s="341">
        <v>0</v>
      </c>
      <c r="G16" s="341">
        <v>0</v>
      </c>
      <c r="H16" s="341">
        <v>0</v>
      </c>
      <c r="I16" s="341">
        <v>0</v>
      </c>
      <c r="J16" s="341">
        <v>0</v>
      </c>
      <c r="K16" s="341">
        <v>0</v>
      </c>
      <c r="L16" s="341">
        <v>0</v>
      </c>
      <c r="M16" s="343" t="s">
        <v>627</v>
      </c>
    </row>
    <row r="17" spans="1:16" ht="17.100000000000001" customHeight="1">
      <c r="A17" s="346" t="s">
        <v>217</v>
      </c>
      <c r="B17" s="345">
        <v>0</v>
      </c>
      <c r="C17" s="345">
        <v>0</v>
      </c>
      <c r="D17" s="345">
        <v>0</v>
      </c>
      <c r="E17" s="345">
        <v>0</v>
      </c>
      <c r="F17" s="345">
        <v>0</v>
      </c>
      <c r="G17" s="345">
        <v>0</v>
      </c>
      <c r="H17" s="345">
        <v>0</v>
      </c>
      <c r="I17" s="345">
        <v>0</v>
      </c>
      <c r="J17" s="342">
        <v>0</v>
      </c>
      <c r="K17" s="342">
        <v>0</v>
      </c>
      <c r="L17" s="345">
        <v>0</v>
      </c>
      <c r="M17" s="343">
        <v>0</v>
      </c>
      <c r="P17" s="348"/>
    </row>
    <row r="18" spans="1:16" ht="17.100000000000001" customHeight="1">
      <c r="A18" s="346" t="s">
        <v>218</v>
      </c>
      <c r="B18" s="340">
        <v>3</v>
      </c>
      <c r="C18" s="345">
        <v>0</v>
      </c>
      <c r="D18" s="345">
        <v>0</v>
      </c>
      <c r="E18" s="345">
        <v>1</v>
      </c>
      <c r="F18" s="345">
        <v>2</v>
      </c>
      <c r="G18" s="345">
        <v>0</v>
      </c>
      <c r="H18" s="341">
        <v>0</v>
      </c>
      <c r="I18" s="345">
        <v>0</v>
      </c>
      <c r="J18" s="342">
        <v>0</v>
      </c>
      <c r="K18" s="342" t="s">
        <v>628</v>
      </c>
      <c r="L18" s="342" t="s">
        <v>628</v>
      </c>
      <c r="M18" s="343">
        <v>0</v>
      </c>
    </row>
    <row r="19" spans="1:16" ht="17.100000000000001" customHeight="1">
      <c r="A19" s="346" t="s">
        <v>219</v>
      </c>
      <c r="B19" s="340">
        <v>0</v>
      </c>
      <c r="C19" s="340">
        <v>0</v>
      </c>
      <c r="D19" s="341">
        <v>0</v>
      </c>
      <c r="E19" s="341">
        <v>0</v>
      </c>
      <c r="F19" s="341">
        <v>0</v>
      </c>
      <c r="G19" s="341">
        <v>0</v>
      </c>
      <c r="H19" s="341">
        <v>0</v>
      </c>
      <c r="I19" s="341">
        <v>0</v>
      </c>
      <c r="J19" s="341">
        <v>0</v>
      </c>
      <c r="K19" s="341">
        <v>0</v>
      </c>
      <c r="L19" s="341">
        <v>0</v>
      </c>
      <c r="M19" s="343" t="s">
        <v>628</v>
      </c>
    </row>
    <row r="20" spans="1:16" ht="17.100000000000001" customHeight="1">
      <c r="A20" s="346" t="s">
        <v>220</v>
      </c>
      <c r="B20" s="340">
        <v>1</v>
      </c>
      <c r="C20" s="345">
        <v>0</v>
      </c>
      <c r="D20" s="345">
        <v>0</v>
      </c>
      <c r="E20" s="345">
        <v>0</v>
      </c>
      <c r="F20" s="345">
        <v>1</v>
      </c>
      <c r="G20" s="345">
        <v>0</v>
      </c>
      <c r="H20" s="341">
        <v>0</v>
      </c>
      <c r="I20" s="345">
        <v>0</v>
      </c>
      <c r="J20" s="342">
        <v>0</v>
      </c>
      <c r="K20" s="342">
        <v>0</v>
      </c>
      <c r="L20" s="342" t="s">
        <v>628</v>
      </c>
      <c r="M20" s="343">
        <v>0</v>
      </c>
    </row>
    <row r="21" spans="1:16" ht="17.100000000000001" customHeight="1">
      <c r="A21" s="349" t="s">
        <v>221</v>
      </c>
      <c r="B21" s="340">
        <v>2</v>
      </c>
      <c r="C21" s="345">
        <v>0</v>
      </c>
      <c r="D21" s="345">
        <v>0</v>
      </c>
      <c r="E21" s="345">
        <v>0</v>
      </c>
      <c r="F21" s="345">
        <v>2</v>
      </c>
      <c r="G21" s="345">
        <v>0</v>
      </c>
      <c r="H21" s="341">
        <v>0</v>
      </c>
      <c r="I21" s="345">
        <v>0</v>
      </c>
      <c r="J21" s="342">
        <v>0</v>
      </c>
      <c r="K21" s="342">
        <v>0</v>
      </c>
      <c r="L21" s="342" t="s">
        <v>628</v>
      </c>
      <c r="M21" s="343">
        <v>0</v>
      </c>
    </row>
    <row r="22" spans="1:16" ht="17.100000000000001" customHeight="1">
      <c r="A22" s="349" t="s">
        <v>222</v>
      </c>
      <c r="B22" s="345">
        <v>0</v>
      </c>
      <c r="C22" s="345">
        <v>0</v>
      </c>
      <c r="D22" s="345">
        <v>0</v>
      </c>
      <c r="E22" s="345">
        <v>0</v>
      </c>
      <c r="F22" s="345">
        <v>0</v>
      </c>
      <c r="G22" s="345">
        <v>0</v>
      </c>
      <c r="H22" s="345">
        <v>0</v>
      </c>
      <c r="I22" s="345">
        <v>0</v>
      </c>
      <c r="J22" s="345">
        <v>0</v>
      </c>
      <c r="K22" s="342">
        <v>0</v>
      </c>
      <c r="L22" s="342">
        <v>0</v>
      </c>
      <c r="M22" s="350">
        <v>0</v>
      </c>
    </row>
    <row r="23" spans="1:16" ht="17.100000000000001" customHeight="1" thickBot="1">
      <c r="A23" s="351" t="s">
        <v>223</v>
      </c>
      <c r="B23" s="352">
        <v>0</v>
      </c>
      <c r="C23" s="352">
        <v>0</v>
      </c>
      <c r="D23" s="352">
        <v>0</v>
      </c>
      <c r="E23" s="352">
        <v>0</v>
      </c>
      <c r="F23" s="352">
        <v>0</v>
      </c>
      <c r="G23" s="352">
        <v>0</v>
      </c>
      <c r="H23" s="352">
        <v>0</v>
      </c>
      <c r="I23" s="352">
        <v>0</v>
      </c>
      <c r="J23" s="352">
        <v>0</v>
      </c>
      <c r="K23" s="353">
        <v>0</v>
      </c>
      <c r="L23" s="352">
        <v>0</v>
      </c>
      <c r="M23" s="354">
        <v>0</v>
      </c>
    </row>
    <row r="24" spans="1:16" ht="15" customHeight="1">
      <c r="A24" s="355" t="s">
        <v>200</v>
      </c>
      <c r="B24" s="283"/>
      <c r="C24" s="283"/>
      <c r="D24" s="283"/>
      <c r="E24" s="283"/>
      <c r="F24" s="283"/>
      <c r="G24" s="283"/>
      <c r="H24" s="283"/>
      <c r="I24" s="283"/>
      <c r="J24" s="685" t="s">
        <v>509</v>
      </c>
      <c r="K24" s="685"/>
      <c r="L24" s="685"/>
      <c r="M24" s="685"/>
      <c r="N24" s="283"/>
    </row>
    <row r="25" spans="1:16" ht="15" customHeight="1">
      <c r="A25" s="283"/>
      <c r="B25" s="283"/>
      <c r="C25" s="283"/>
      <c r="D25" s="283"/>
      <c r="E25" s="283"/>
      <c r="F25" s="283"/>
      <c r="G25" s="283"/>
      <c r="H25" s="283"/>
      <c r="I25" s="283"/>
      <c r="J25" s="283"/>
      <c r="K25" s="283"/>
      <c r="L25" s="283"/>
      <c r="M25" s="283"/>
      <c r="N25" s="283"/>
    </row>
    <row r="26" spans="1:16" ht="15" customHeight="1" thickBot="1">
      <c r="A26" s="356" t="s">
        <v>256</v>
      </c>
      <c r="B26" s="356"/>
      <c r="C26" s="356"/>
      <c r="D26" s="356"/>
      <c r="E26" s="356"/>
      <c r="F26" s="356"/>
      <c r="G26" s="356"/>
      <c r="H26" s="356"/>
      <c r="I26" s="356"/>
      <c r="J26" s="356"/>
      <c r="K26" s="356"/>
      <c r="L26" s="283"/>
      <c r="M26" s="326" t="s">
        <v>511</v>
      </c>
      <c r="N26" s="283"/>
    </row>
    <row r="27" spans="1:16" ht="20.100000000000001" customHeight="1" thickBot="1">
      <c r="A27" s="690" t="s">
        <v>226</v>
      </c>
      <c r="B27" s="556" t="s">
        <v>227</v>
      </c>
      <c r="C27" s="556" t="s">
        <v>257</v>
      </c>
      <c r="D27" s="692" t="s">
        <v>245</v>
      </c>
      <c r="E27" s="357" t="s">
        <v>629</v>
      </c>
      <c r="F27" s="693" t="s">
        <v>41</v>
      </c>
      <c r="G27" s="556" t="s">
        <v>258</v>
      </c>
      <c r="H27" s="328" t="s">
        <v>42</v>
      </c>
      <c r="I27" s="686" t="s">
        <v>259</v>
      </c>
      <c r="J27" s="556" t="s">
        <v>260</v>
      </c>
      <c r="K27" s="556" t="s">
        <v>261</v>
      </c>
      <c r="L27" s="686" t="s">
        <v>262</v>
      </c>
      <c r="M27" s="358" t="s">
        <v>42</v>
      </c>
      <c r="O27" s="688" t="s">
        <v>250</v>
      </c>
      <c r="P27" s="688"/>
    </row>
    <row r="28" spans="1:16" ht="20.100000000000001" customHeight="1">
      <c r="A28" s="691"/>
      <c r="B28" s="577"/>
      <c r="C28" s="577"/>
      <c r="D28" s="577"/>
      <c r="E28" s="359" t="s">
        <v>248</v>
      </c>
      <c r="F28" s="694"/>
      <c r="G28" s="577"/>
      <c r="H28" s="360" t="s">
        <v>263</v>
      </c>
      <c r="I28" s="687"/>
      <c r="J28" s="577"/>
      <c r="K28" s="577"/>
      <c r="L28" s="687"/>
      <c r="M28" s="332" t="s">
        <v>264</v>
      </c>
      <c r="O28" s="689" t="s">
        <v>251</v>
      </c>
      <c r="P28" s="689"/>
    </row>
    <row r="29" spans="1:16" ht="20.100000000000001" customHeight="1">
      <c r="A29" s="333" t="s">
        <v>227</v>
      </c>
      <c r="B29" s="361">
        <v>42</v>
      </c>
      <c r="C29" s="362">
        <v>0</v>
      </c>
      <c r="D29" s="362">
        <v>13</v>
      </c>
      <c r="E29" s="362">
        <v>5</v>
      </c>
      <c r="F29" s="362">
        <v>7</v>
      </c>
      <c r="G29" s="362">
        <v>12</v>
      </c>
      <c r="H29" s="362">
        <v>0</v>
      </c>
      <c r="I29" s="362">
        <v>4</v>
      </c>
      <c r="J29" s="362">
        <v>1</v>
      </c>
      <c r="K29" s="362">
        <v>0</v>
      </c>
      <c r="L29" s="362">
        <v>0</v>
      </c>
      <c r="M29" s="363">
        <v>0</v>
      </c>
    </row>
    <row r="30" spans="1:16" ht="17.100000000000001" customHeight="1">
      <c r="A30" s="338" t="s">
        <v>207</v>
      </c>
      <c r="B30" s="364" t="s">
        <v>630</v>
      </c>
      <c r="C30" s="342" t="s">
        <v>630</v>
      </c>
      <c r="D30" s="342" t="s">
        <v>630</v>
      </c>
      <c r="E30" s="342" t="s">
        <v>630</v>
      </c>
      <c r="F30" s="342" t="s">
        <v>630</v>
      </c>
      <c r="G30" s="342" t="s">
        <v>630</v>
      </c>
      <c r="H30" s="342" t="s">
        <v>630</v>
      </c>
      <c r="I30" s="342" t="s">
        <v>630</v>
      </c>
      <c r="J30" s="342" t="s">
        <v>630</v>
      </c>
      <c r="K30" s="342" t="s">
        <v>630</v>
      </c>
      <c r="L30" s="342" t="s">
        <v>630</v>
      </c>
      <c r="M30" s="343" t="s">
        <v>630</v>
      </c>
    </row>
    <row r="31" spans="1:16" ht="17.100000000000001" customHeight="1">
      <c r="A31" s="338" t="s">
        <v>208</v>
      </c>
      <c r="B31" s="364">
        <v>3</v>
      </c>
      <c r="C31" s="342">
        <v>0</v>
      </c>
      <c r="D31" s="342">
        <v>1</v>
      </c>
      <c r="E31" s="342">
        <v>0</v>
      </c>
      <c r="F31" s="342">
        <v>1</v>
      </c>
      <c r="G31" s="342">
        <v>0</v>
      </c>
      <c r="H31" s="342">
        <v>0</v>
      </c>
      <c r="I31" s="342">
        <v>1</v>
      </c>
      <c r="J31" s="342">
        <v>0</v>
      </c>
      <c r="K31" s="342">
        <v>0</v>
      </c>
      <c r="L31" s="342">
        <v>0</v>
      </c>
      <c r="M31" s="343">
        <v>0</v>
      </c>
    </row>
    <row r="32" spans="1:16" ht="17.100000000000001" customHeight="1">
      <c r="A32" s="338" t="s">
        <v>209</v>
      </c>
      <c r="B32" s="364" t="s">
        <v>627</v>
      </c>
      <c r="C32" s="342" t="s">
        <v>627</v>
      </c>
      <c r="D32" s="342" t="s">
        <v>627</v>
      </c>
      <c r="E32" s="342" t="s">
        <v>627</v>
      </c>
      <c r="F32" s="342" t="s">
        <v>627</v>
      </c>
      <c r="G32" s="342" t="s">
        <v>627</v>
      </c>
      <c r="H32" s="342" t="s">
        <v>627</v>
      </c>
      <c r="I32" s="342" t="s">
        <v>627</v>
      </c>
      <c r="J32" s="342" t="s">
        <v>627</v>
      </c>
      <c r="K32" s="342" t="s">
        <v>627</v>
      </c>
      <c r="L32" s="342" t="s">
        <v>627</v>
      </c>
      <c r="M32" s="343" t="s">
        <v>627</v>
      </c>
    </row>
    <row r="33" spans="1:14" ht="17.100000000000001" customHeight="1">
      <c r="A33" s="338" t="s">
        <v>210</v>
      </c>
      <c r="B33" s="364">
        <v>0</v>
      </c>
      <c r="C33" s="342">
        <v>0</v>
      </c>
      <c r="D33" s="342">
        <v>0</v>
      </c>
      <c r="E33" s="342">
        <v>0</v>
      </c>
      <c r="F33" s="342">
        <v>0</v>
      </c>
      <c r="G33" s="342">
        <v>0</v>
      </c>
      <c r="H33" s="342">
        <v>0</v>
      </c>
      <c r="I33" s="342">
        <v>0</v>
      </c>
      <c r="J33" s="342">
        <v>0</v>
      </c>
      <c r="K33" s="342">
        <v>0</v>
      </c>
      <c r="L33" s="342">
        <v>0</v>
      </c>
      <c r="M33" s="343">
        <v>0</v>
      </c>
    </row>
    <row r="34" spans="1:14" ht="17.100000000000001" customHeight="1">
      <c r="A34" s="338" t="s">
        <v>211</v>
      </c>
      <c r="B34" s="364" t="s">
        <v>627</v>
      </c>
      <c r="C34" s="342" t="s">
        <v>627</v>
      </c>
      <c r="D34" s="342" t="s">
        <v>627</v>
      </c>
      <c r="E34" s="342" t="s">
        <v>627</v>
      </c>
      <c r="F34" s="342" t="s">
        <v>627</v>
      </c>
      <c r="G34" s="342" t="s">
        <v>627</v>
      </c>
      <c r="H34" s="342" t="s">
        <v>627</v>
      </c>
      <c r="I34" s="342" t="s">
        <v>627</v>
      </c>
      <c r="J34" s="342" t="s">
        <v>627</v>
      </c>
      <c r="K34" s="342" t="s">
        <v>627</v>
      </c>
      <c r="L34" s="342" t="s">
        <v>627</v>
      </c>
      <c r="M34" s="343" t="s">
        <v>627</v>
      </c>
    </row>
    <row r="35" spans="1:14" ht="17.100000000000001" customHeight="1">
      <c r="A35" s="338" t="s">
        <v>212</v>
      </c>
      <c r="B35" s="364" t="s">
        <v>627</v>
      </c>
      <c r="C35" s="342" t="s">
        <v>627</v>
      </c>
      <c r="D35" s="342" t="s">
        <v>627</v>
      </c>
      <c r="E35" s="342" t="s">
        <v>627</v>
      </c>
      <c r="F35" s="342" t="s">
        <v>627</v>
      </c>
      <c r="G35" s="342" t="s">
        <v>627</v>
      </c>
      <c r="H35" s="342" t="s">
        <v>627</v>
      </c>
      <c r="I35" s="342" t="s">
        <v>627</v>
      </c>
      <c r="J35" s="342" t="s">
        <v>627</v>
      </c>
      <c r="K35" s="342" t="s">
        <v>627</v>
      </c>
      <c r="L35" s="342" t="s">
        <v>627</v>
      </c>
      <c r="M35" s="343" t="s">
        <v>627</v>
      </c>
    </row>
    <row r="36" spans="1:14" ht="17.100000000000001" customHeight="1">
      <c r="A36" s="338" t="s">
        <v>213</v>
      </c>
      <c r="B36" s="364">
        <v>11</v>
      </c>
      <c r="C36" s="342">
        <v>0</v>
      </c>
      <c r="D36" s="342">
        <v>4</v>
      </c>
      <c r="E36" s="342">
        <v>3</v>
      </c>
      <c r="F36" s="342">
        <v>1</v>
      </c>
      <c r="G36" s="342">
        <v>3</v>
      </c>
      <c r="H36" s="342">
        <v>0</v>
      </c>
      <c r="I36" s="342">
        <v>0</v>
      </c>
      <c r="J36" s="342">
        <v>0</v>
      </c>
      <c r="K36" s="342">
        <v>0</v>
      </c>
      <c r="L36" s="342">
        <v>0</v>
      </c>
      <c r="M36" s="343">
        <v>0</v>
      </c>
    </row>
    <row r="37" spans="1:14" ht="17.100000000000001" customHeight="1">
      <c r="A37" s="338" t="s">
        <v>214</v>
      </c>
      <c r="B37" s="364">
        <v>5</v>
      </c>
      <c r="C37" s="342">
        <v>0</v>
      </c>
      <c r="D37" s="342">
        <v>5</v>
      </c>
      <c r="E37" s="342">
        <v>0</v>
      </c>
      <c r="F37" s="342">
        <v>0</v>
      </c>
      <c r="G37" s="342">
        <v>0</v>
      </c>
      <c r="H37" s="342">
        <v>0</v>
      </c>
      <c r="I37" s="342">
        <v>0</v>
      </c>
      <c r="J37" s="342">
        <v>0</v>
      </c>
      <c r="K37" s="342">
        <v>0</v>
      </c>
      <c r="L37" s="342">
        <v>0</v>
      </c>
      <c r="M37" s="343">
        <v>0</v>
      </c>
    </row>
    <row r="38" spans="1:14" ht="17.100000000000001" customHeight="1">
      <c r="A38" s="338" t="s">
        <v>215</v>
      </c>
      <c r="B38" s="364" t="s">
        <v>627</v>
      </c>
      <c r="C38" s="342" t="s">
        <v>627</v>
      </c>
      <c r="D38" s="342" t="s">
        <v>627</v>
      </c>
      <c r="E38" s="342" t="s">
        <v>627</v>
      </c>
      <c r="F38" s="342" t="s">
        <v>627</v>
      </c>
      <c r="G38" s="342" t="s">
        <v>627</v>
      </c>
      <c r="H38" s="342" t="s">
        <v>627</v>
      </c>
      <c r="I38" s="342" t="s">
        <v>627</v>
      </c>
      <c r="J38" s="342" t="s">
        <v>627</v>
      </c>
      <c r="K38" s="342" t="s">
        <v>627</v>
      </c>
      <c r="L38" s="342" t="s">
        <v>627</v>
      </c>
      <c r="M38" s="343" t="s">
        <v>627</v>
      </c>
    </row>
    <row r="39" spans="1:14" ht="17.100000000000001" customHeight="1">
      <c r="A39" s="338" t="s">
        <v>216</v>
      </c>
      <c r="B39" s="364" t="s">
        <v>627</v>
      </c>
      <c r="C39" s="342" t="s">
        <v>627</v>
      </c>
      <c r="D39" s="342" t="s">
        <v>627</v>
      </c>
      <c r="E39" s="342" t="s">
        <v>627</v>
      </c>
      <c r="F39" s="342" t="s">
        <v>627</v>
      </c>
      <c r="G39" s="342" t="s">
        <v>627</v>
      </c>
      <c r="H39" s="342" t="s">
        <v>627</v>
      </c>
      <c r="I39" s="342" t="s">
        <v>627</v>
      </c>
      <c r="J39" s="342" t="s">
        <v>627</v>
      </c>
      <c r="K39" s="342" t="s">
        <v>627</v>
      </c>
      <c r="L39" s="342" t="s">
        <v>627</v>
      </c>
      <c r="M39" s="343" t="s">
        <v>627</v>
      </c>
    </row>
    <row r="40" spans="1:14" ht="17.100000000000001" customHeight="1">
      <c r="A40" s="338" t="s">
        <v>217</v>
      </c>
      <c r="B40" s="364">
        <v>0</v>
      </c>
      <c r="C40" s="342">
        <v>0</v>
      </c>
      <c r="D40" s="342">
        <v>0</v>
      </c>
      <c r="E40" s="342">
        <v>0</v>
      </c>
      <c r="F40" s="342">
        <v>0</v>
      </c>
      <c r="G40" s="342">
        <v>0</v>
      </c>
      <c r="H40" s="342">
        <v>0</v>
      </c>
      <c r="I40" s="342">
        <v>0</v>
      </c>
      <c r="J40" s="342">
        <v>0</v>
      </c>
      <c r="K40" s="342">
        <v>0</v>
      </c>
      <c r="L40" s="342">
        <v>0</v>
      </c>
      <c r="M40" s="343">
        <v>0</v>
      </c>
    </row>
    <row r="41" spans="1:14" ht="17.100000000000001" customHeight="1">
      <c r="A41" s="338" t="s">
        <v>218</v>
      </c>
      <c r="B41" s="364">
        <v>3</v>
      </c>
      <c r="C41" s="342">
        <v>0</v>
      </c>
      <c r="D41" s="342">
        <v>1</v>
      </c>
      <c r="E41" s="342">
        <v>0</v>
      </c>
      <c r="F41" s="342">
        <v>1</v>
      </c>
      <c r="G41" s="342">
        <v>1</v>
      </c>
      <c r="H41" s="342">
        <v>0</v>
      </c>
      <c r="I41" s="342">
        <v>0</v>
      </c>
      <c r="J41" s="342">
        <v>0</v>
      </c>
      <c r="K41" s="342">
        <v>0</v>
      </c>
      <c r="L41" s="342">
        <v>0</v>
      </c>
      <c r="M41" s="343">
        <v>0</v>
      </c>
    </row>
    <row r="42" spans="1:14" ht="17.100000000000001" customHeight="1">
      <c r="A42" s="338" t="s">
        <v>219</v>
      </c>
      <c r="B42" s="364" t="s">
        <v>628</v>
      </c>
      <c r="C42" s="342" t="s">
        <v>628</v>
      </c>
      <c r="D42" s="342" t="s">
        <v>628</v>
      </c>
      <c r="E42" s="342" t="s">
        <v>628</v>
      </c>
      <c r="F42" s="342" t="s">
        <v>628</v>
      </c>
      <c r="G42" s="342" t="s">
        <v>628</v>
      </c>
      <c r="H42" s="342" t="s">
        <v>628</v>
      </c>
      <c r="I42" s="342" t="s">
        <v>628</v>
      </c>
      <c r="J42" s="342" t="s">
        <v>628</v>
      </c>
      <c r="K42" s="342" t="s">
        <v>628</v>
      </c>
      <c r="L42" s="342" t="s">
        <v>628</v>
      </c>
      <c r="M42" s="343" t="s">
        <v>628</v>
      </c>
    </row>
    <row r="43" spans="1:14" ht="17.100000000000001" customHeight="1">
      <c r="A43" s="338" t="s">
        <v>220</v>
      </c>
      <c r="B43" s="364">
        <v>6</v>
      </c>
      <c r="C43" s="342">
        <v>0</v>
      </c>
      <c r="D43" s="342">
        <v>0</v>
      </c>
      <c r="E43" s="342">
        <v>0</v>
      </c>
      <c r="F43" s="342">
        <v>1</v>
      </c>
      <c r="G43" s="342">
        <v>3</v>
      </c>
      <c r="H43" s="342">
        <v>0</v>
      </c>
      <c r="I43" s="342">
        <v>2</v>
      </c>
      <c r="J43" s="342">
        <v>0</v>
      </c>
      <c r="K43" s="342">
        <v>0</v>
      </c>
      <c r="L43" s="342">
        <v>0</v>
      </c>
      <c r="M43" s="343">
        <v>0</v>
      </c>
    </row>
    <row r="44" spans="1:14" ht="17.100000000000001" customHeight="1">
      <c r="A44" s="365" t="s">
        <v>221</v>
      </c>
      <c r="B44" s="364">
        <v>3</v>
      </c>
      <c r="C44" s="342">
        <v>0</v>
      </c>
      <c r="D44" s="342">
        <v>0</v>
      </c>
      <c r="E44" s="342">
        <v>0</v>
      </c>
      <c r="F44" s="342">
        <v>1</v>
      </c>
      <c r="G44" s="342">
        <v>1</v>
      </c>
      <c r="H44" s="342">
        <v>0</v>
      </c>
      <c r="I44" s="342">
        <v>1</v>
      </c>
      <c r="J44" s="342">
        <v>0</v>
      </c>
      <c r="K44" s="342">
        <v>0</v>
      </c>
      <c r="L44" s="342">
        <v>0</v>
      </c>
      <c r="M44" s="343">
        <v>0</v>
      </c>
    </row>
    <row r="45" spans="1:14" ht="17.100000000000001" customHeight="1">
      <c r="A45" s="365" t="s">
        <v>222</v>
      </c>
      <c r="B45" s="364">
        <v>0</v>
      </c>
      <c r="C45" s="342">
        <v>0</v>
      </c>
      <c r="D45" s="342">
        <v>0</v>
      </c>
      <c r="E45" s="342">
        <v>0</v>
      </c>
      <c r="F45" s="342">
        <v>0</v>
      </c>
      <c r="G45" s="342">
        <v>0</v>
      </c>
      <c r="H45" s="342">
        <v>0</v>
      </c>
      <c r="I45" s="342">
        <v>0</v>
      </c>
      <c r="J45" s="342">
        <v>0</v>
      </c>
      <c r="K45" s="342">
        <v>0</v>
      </c>
      <c r="L45" s="342">
        <v>0</v>
      </c>
      <c r="M45" s="343">
        <v>0</v>
      </c>
    </row>
    <row r="46" spans="1:14" ht="17.100000000000001" customHeight="1" thickBot="1">
      <c r="A46" s="366" t="s">
        <v>223</v>
      </c>
      <c r="B46" s="367">
        <v>0</v>
      </c>
      <c r="C46" s="353">
        <v>0</v>
      </c>
      <c r="D46" s="353">
        <v>0</v>
      </c>
      <c r="E46" s="353">
        <v>0</v>
      </c>
      <c r="F46" s="353">
        <v>0</v>
      </c>
      <c r="G46" s="353">
        <v>0</v>
      </c>
      <c r="H46" s="353">
        <v>0</v>
      </c>
      <c r="I46" s="353">
        <v>0</v>
      </c>
      <c r="J46" s="353">
        <v>0</v>
      </c>
      <c r="K46" s="353">
        <v>0</v>
      </c>
      <c r="L46" s="353">
        <v>0</v>
      </c>
      <c r="M46" s="368">
        <v>0</v>
      </c>
    </row>
    <row r="47" spans="1:14" ht="15" customHeight="1">
      <c r="A47" s="283" t="s">
        <v>200</v>
      </c>
      <c r="B47" s="283"/>
      <c r="C47" s="283"/>
      <c r="D47" s="283"/>
      <c r="E47" s="283"/>
      <c r="F47" s="283"/>
      <c r="G47" s="283"/>
      <c r="H47" s="283"/>
      <c r="I47" s="283"/>
      <c r="J47" s="685" t="s">
        <v>509</v>
      </c>
      <c r="K47" s="685"/>
      <c r="L47" s="685"/>
      <c r="M47" s="685"/>
      <c r="N47" s="283"/>
    </row>
  </sheetData>
  <sheetProtection selectLockedCells="1" selectUnlockedCells="1"/>
  <mergeCells count="34">
    <mergeCell ref="A1:J1"/>
    <mergeCell ref="A2:J2"/>
    <mergeCell ref="A3:A5"/>
    <mergeCell ref="B3:B5"/>
    <mergeCell ref="C3:G3"/>
    <mergeCell ref="I3:M3"/>
    <mergeCell ref="C4:C5"/>
    <mergeCell ref="D4:D5"/>
    <mergeCell ref="E4:E5"/>
    <mergeCell ref="F4:F5"/>
    <mergeCell ref="O6:P6"/>
    <mergeCell ref="O7:P7"/>
    <mergeCell ref="J24:M24"/>
    <mergeCell ref="I4:I5"/>
    <mergeCell ref="J4:J5"/>
    <mergeCell ref="K4:K5"/>
    <mergeCell ref="L4:L5"/>
    <mergeCell ref="O8:P8"/>
    <mergeCell ref="O10:Q10"/>
    <mergeCell ref="O11:Q11"/>
    <mergeCell ref="O12:Q12"/>
    <mergeCell ref="O27:P27"/>
    <mergeCell ref="O28:P28"/>
    <mergeCell ref="A27:A28"/>
    <mergeCell ref="B27:B28"/>
    <mergeCell ref="C27:C28"/>
    <mergeCell ref="D27:D28"/>
    <mergeCell ref="F27:F28"/>
    <mergeCell ref="G27:G28"/>
    <mergeCell ref="J47:M47"/>
    <mergeCell ref="I27:I28"/>
    <mergeCell ref="J27:J28"/>
    <mergeCell ref="K27:K28"/>
    <mergeCell ref="L27:L28"/>
  </mergeCells>
  <phoneticPr fontId="23"/>
  <pageMargins left="0.59027777777777779" right="0.59027777777777779" top="0.59027777777777779" bottom="0.59027777777777779" header="0.39374999999999999" footer="0.39374999999999999"/>
  <pageSetup paperSize="9" firstPageNumber="86" orientation="portrait" useFirstPageNumber="1" horizontalDpi="300" verticalDpi="300" r:id="rId1"/>
  <headerFooter alignWithMargins="0">
    <oddHeader>&amp;L農業及び漁業</oddHeader>
    <oddFooter>&amp;C&amp;11－&amp;P－</oddFooter>
  </headerFooter>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‐78‐</vt:lpstr>
      <vt:lpstr>‐79‐</vt:lpstr>
      <vt:lpstr>‐80‐</vt:lpstr>
      <vt:lpstr>‐81‐</vt:lpstr>
      <vt:lpstr>‐82‐</vt:lpstr>
      <vt:lpstr>‐83‐</vt:lpstr>
      <vt:lpstr>‐84‐</vt:lpstr>
      <vt:lpstr>‐85‐</vt:lpstr>
      <vt:lpstr>‐86‐</vt:lpstr>
      <vt:lpstr>‐87‐</vt:lpstr>
      <vt:lpstr>‐88‐</vt:lpstr>
      <vt:lpstr>‐89‐</vt:lpstr>
      <vt:lpstr>‐90‐</vt:lpstr>
      <vt:lpstr>‐91‐</vt:lpstr>
      <vt:lpstr>グラフ</vt:lpstr>
      <vt:lpstr>‐78‐!Print_Area</vt:lpstr>
      <vt:lpstr>‐79‐!Print_Area</vt:lpstr>
      <vt:lpstr>‐80‐!Print_Area</vt:lpstr>
      <vt:lpstr>‐84‐!Print_Area</vt:lpstr>
      <vt:lpstr>‐85‐!Print_Area</vt:lpstr>
      <vt:lpstr>‐86‐!Print_Area</vt:lpstr>
      <vt:lpstr>‐90‐!Print_Area</vt:lpstr>
      <vt:lpstr>‐91‐!Print_Area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22</cp:revision>
  <cp:lastPrinted>2013-03-25T08:56:55Z</cp:lastPrinted>
  <dcterms:created xsi:type="dcterms:W3CDTF">2002-03-19T05:03:05Z</dcterms:created>
  <dcterms:modified xsi:type="dcterms:W3CDTF">2013-04-19T01:34:58Z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