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8"/>
  </bookViews>
  <sheets>
    <sheet name="‐92‐" sheetId="1" r:id="rId1"/>
    <sheet name="‐93‐" sheetId="2" r:id="rId2"/>
    <sheet name="‐94‐ " sheetId="11" r:id="rId3"/>
    <sheet name="‐95‐" sheetId="4" r:id="rId4"/>
    <sheet name="‐96‐" sheetId="5" r:id="rId5"/>
    <sheet name="‐97‐" sheetId="6" r:id="rId6"/>
    <sheet name="‐98‐" sheetId="7" r:id="rId7"/>
    <sheet name="-99-" sheetId="8" r:id="rId8"/>
    <sheet name="グラフ" sheetId="9" r:id="rId9"/>
  </sheets>
  <definedNames>
    <definedName name="_xlnm.Print_Area" localSheetId="0">‐92‐!$A$1:$I$36</definedName>
    <definedName name="_xlnm.Print_Area" localSheetId="2">'‐94‐ '!$A$1:$K$70</definedName>
    <definedName name="_xlnm.Print_Area" localSheetId="8">グラフ!$A$1:$F$68</definedName>
  </definedNames>
  <calcPr calcId="125725" refMode="R1C1"/>
</workbook>
</file>

<file path=xl/calcChain.xml><?xml version="1.0" encoding="utf-8"?>
<calcChain xmlns="http://schemas.openxmlformats.org/spreadsheetml/2006/main">
  <c r="O38" i="9"/>
  <c r="N48"/>
  <c r="N47"/>
  <c r="N46"/>
  <c r="N45"/>
  <c r="N44"/>
  <c r="M48"/>
  <c r="M47"/>
  <c r="M46"/>
  <c r="M45"/>
  <c r="M44"/>
  <c r="L48"/>
  <c r="L47"/>
  <c r="L46"/>
  <c r="L45"/>
  <c r="L44"/>
  <c r="K48"/>
  <c r="K47"/>
  <c r="K46"/>
  <c r="K45"/>
  <c r="K44"/>
  <c r="J48"/>
  <c r="J47"/>
  <c r="J46"/>
  <c r="J45"/>
  <c r="J44"/>
  <c r="I48"/>
  <c r="I47"/>
  <c r="I46"/>
  <c r="I45"/>
  <c r="I44"/>
  <c r="H48"/>
  <c r="H47"/>
  <c r="H46"/>
  <c r="H45"/>
  <c r="H44"/>
  <c r="L5" i="4"/>
  <c r="K5"/>
  <c r="G5"/>
  <c r="K32"/>
  <c r="J39"/>
  <c r="I39"/>
  <c r="I31" s="1"/>
  <c r="J32"/>
  <c r="J31" s="1"/>
  <c r="I32"/>
  <c r="H39"/>
  <c r="H31" s="1"/>
  <c r="G39"/>
  <c r="H32"/>
  <c r="G32"/>
  <c r="G31" s="1"/>
  <c r="D23"/>
  <c r="L20"/>
  <c r="K20"/>
  <c r="J20"/>
  <c r="I20"/>
  <c r="H20"/>
  <c r="G20"/>
  <c r="E20"/>
  <c r="D20"/>
  <c r="L17"/>
  <c r="K17"/>
  <c r="J17"/>
  <c r="I17"/>
  <c r="H17"/>
  <c r="G17"/>
  <c r="E17"/>
  <c r="D17"/>
  <c r="L39"/>
  <c r="K39"/>
  <c r="K31" s="1"/>
  <c r="L32"/>
  <c r="L31"/>
  <c r="L23"/>
  <c r="K23"/>
  <c r="J23"/>
  <c r="I23"/>
  <c r="H23"/>
  <c r="G23"/>
  <c r="E23"/>
  <c r="J5"/>
  <c r="I5"/>
  <c r="F64" i="11"/>
  <c r="F65" s="1"/>
  <c r="F57"/>
  <c r="I49"/>
  <c r="I68"/>
  <c r="K46" s="1"/>
  <c r="F49"/>
  <c r="F32"/>
  <c r="I17"/>
  <c r="I36"/>
  <c r="K12" s="1"/>
  <c r="F17"/>
  <c r="H17" s="1"/>
  <c r="B8" i="6"/>
  <c r="D26" i="5"/>
  <c r="E26"/>
  <c r="G31" i="1"/>
  <c r="I19" i="9"/>
  <c r="B7" i="6"/>
  <c r="N38" i="9"/>
  <c r="M38"/>
  <c r="L38"/>
  <c r="K38"/>
  <c r="J38"/>
  <c r="I38"/>
  <c r="H38"/>
  <c r="E10" i="1"/>
  <c r="G10"/>
  <c r="H5" i="9" s="1"/>
  <c r="I10" i="1"/>
  <c r="I5" i="9"/>
  <c r="F15" i="1"/>
  <c r="G23" s="1"/>
  <c r="I12" i="9" s="1"/>
  <c r="H5" i="4"/>
  <c r="D15" i="5"/>
  <c r="E15"/>
  <c r="F15"/>
  <c r="F14" s="1"/>
  <c r="G15"/>
  <c r="H15"/>
  <c r="H14" s="1"/>
  <c r="I15"/>
  <c r="D16"/>
  <c r="D14" s="1"/>
  <c r="E16"/>
  <c r="E14" s="1"/>
  <c r="F16"/>
  <c r="G16"/>
  <c r="G14" s="1"/>
  <c r="H16"/>
  <c r="I16"/>
  <c r="I14" s="1"/>
  <c r="D17"/>
  <c r="E17"/>
  <c r="F17"/>
  <c r="G17"/>
  <c r="H17"/>
  <c r="I17"/>
  <c r="C18"/>
  <c r="C19"/>
  <c r="D20"/>
  <c r="E20"/>
  <c r="F20"/>
  <c r="G20"/>
  <c r="H20"/>
  <c r="I20"/>
  <c r="C21"/>
  <c r="C22"/>
  <c r="C16" s="1"/>
  <c r="D23"/>
  <c r="E23"/>
  <c r="F23"/>
  <c r="G23"/>
  <c r="H23"/>
  <c r="I23"/>
  <c r="C24"/>
  <c r="C23" s="1"/>
  <c r="C25"/>
  <c r="F26"/>
  <c r="G26"/>
  <c r="H26"/>
  <c r="I26"/>
  <c r="C27"/>
  <c r="C26"/>
  <c r="C28"/>
  <c r="D29"/>
  <c r="E29"/>
  <c r="F29"/>
  <c r="G29"/>
  <c r="H29"/>
  <c r="I29"/>
  <c r="C30"/>
  <c r="C29" s="1"/>
  <c r="C31"/>
  <c r="D32"/>
  <c r="E32"/>
  <c r="F32"/>
  <c r="G32"/>
  <c r="H32"/>
  <c r="I32"/>
  <c r="C33"/>
  <c r="C32" s="1"/>
  <c r="C34"/>
  <c r="D35"/>
  <c r="E35"/>
  <c r="F35"/>
  <c r="G35"/>
  <c r="H35"/>
  <c r="I35"/>
  <c r="C36"/>
  <c r="C35" s="1"/>
  <c r="C37"/>
  <c r="D38"/>
  <c r="E38"/>
  <c r="F38"/>
  <c r="G38"/>
  <c r="H38"/>
  <c r="I38"/>
  <c r="C39"/>
  <c r="C38"/>
  <c r="C40"/>
  <c r="D41"/>
  <c r="E41"/>
  <c r="F41"/>
  <c r="G41"/>
  <c r="H41"/>
  <c r="I41"/>
  <c r="C42"/>
  <c r="C41" s="1"/>
  <c r="C43"/>
  <c r="D44"/>
  <c r="E44"/>
  <c r="F44"/>
  <c r="G44"/>
  <c r="H44"/>
  <c r="I44"/>
  <c r="C45"/>
  <c r="C44" s="1"/>
  <c r="C46"/>
  <c r="D47"/>
  <c r="E47"/>
  <c r="F47"/>
  <c r="G47"/>
  <c r="H47"/>
  <c r="I47"/>
  <c r="C48"/>
  <c r="C47" s="1"/>
  <c r="C49"/>
  <c r="D50"/>
  <c r="E50"/>
  <c r="F50"/>
  <c r="G50"/>
  <c r="H50"/>
  <c r="I50"/>
  <c r="C51"/>
  <c r="C50"/>
  <c r="C52"/>
  <c r="D53"/>
  <c r="E53"/>
  <c r="F53"/>
  <c r="G53"/>
  <c r="H53"/>
  <c r="I53"/>
  <c r="C54"/>
  <c r="C53" s="1"/>
  <c r="C55"/>
  <c r="B4" i="6"/>
  <c r="B5"/>
  <c r="B6"/>
  <c r="C14"/>
  <c r="D14"/>
  <c r="D13"/>
  <c r="E14"/>
  <c r="E13" s="1"/>
  <c r="F14"/>
  <c r="F13"/>
  <c r="G14"/>
  <c r="G13" s="1"/>
  <c r="H14"/>
  <c r="H13"/>
  <c r="I14"/>
  <c r="I13" s="1"/>
  <c r="C15"/>
  <c r="C13"/>
  <c r="D15"/>
  <c r="E15"/>
  <c r="F15"/>
  <c r="G15"/>
  <c r="H15"/>
  <c r="I15"/>
  <c r="C16"/>
  <c r="D16"/>
  <c r="E16"/>
  <c r="F16"/>
  <c r="G16"/>
  <c r="H16"/>
  <c r="I16"/>
  <c r="B17"/>
  <c r="B16" s="1"/>
  <c r="B18"/>
  <c r="B15" s="1"/>
  <c r="C19"/>
  <c r="D19"/>
  <c r="E19"/>
  <c r="F19"/>
  <c r="G19"/>
  <c r="H19"/>
  <c r="I19"/>
  <c r="B20"/>
  <c r="B19" s="1"/>
  <c r="B21"/>
  <c r="C22"/>
  <c r="D22"/>
  <c r="E22"/>
  <c r="F22"/>
  <c r="G22"/>
  <c r="H22"/>
  <c r="I22"/>
  <c r="B23"/>
  <c r="B22"/>
  <c r="B24"/>
  <c r="C25"/>
  <c r="D25"/>
  <c r="E25"/>
  <c r="F25"/>
  <c r="G25"/>
  <c r="H25"/>
  <c r="I25"/>
  <c r="B26"/>
  <c r="B25" s="1"/>
  <c r="B27"/>
  <c r="C28"/>
  <c r="D28"/>
  <c r="E28"/>
  <c r="F28"/>
  <c r="G28"/>
  <c r="H28"/>
  <c r="I28"/>
  <c r="B29"/>
  <c r="B28"/>
  <c r="B30"/>
  <c r="C31"/>
  <c r="D31"/>
  <c r="E31"/>
  <c r="F31"/>
  <c r="G31"/>
  <c r="H31"/>
  <c r="I31"/>
  <c r="B32"/>
  <c r="B31" s="1"/>
  <c r="B33"/>
  <c r="C34"/>
  <c r="D34"/>
  <c r="E34"/>
  <c r="F34"/>
  <c r="G34"/>
  <c r="H34"/>
  <c r="I34"/>
  <c r="B35"/>
  <c r="B34"/>
  <c r="B36"/>
  <c r="C37"/>
  <c r="D37"/>
  <c r="E37"/>
  <c r="F37"/>
  <c r="G37"/>
  <c r="H37"/>
  <c r="I37"/>
  <c r="B38"/>
  <c r="B37" s="1"/>
  <c r="B39"/>
  <c r="C40"/>
  <c r="D40"/>
  <c r="E40"/>
  <c r="F40"/>
  <c r="G40"/>
  <c r="H40"/>
  <c r="I40"/>
  <c r="B41"/>
  <c r="B40"/>
  <c r="B42"/>
  <c r="C43"/>
  <c r="D43"/>
  <c r="E43"/>
  <c r="F43"/>
  <c r="G43"/>
  <c r="H43"/>
  <c r="I43"/>
  <c r="B44"/>
  <c r="B43" s="1"/>
  <c r="B45"/>
  <c r="C46"/>
  <c r="D46"/>
  <c r="E46"/>
  <c r="F46"/>
  <c r="G46"/>
  <c r="H46"/>
  <c r="B47"/>
  <c r="B46" s="1"/>
  <c r="B48"/>
  <c r="C49"/>
  <c r="D49"/>
  <c r="E49"/>
  <c r="H49"/>
  <c r="B50"/>
  <c r="B49" s="1"/>
  <c r="B51"/>
  <c r="C52"/>
  <c r="D52"/>
  <c r="E52"/>
  <c r="F52"/>
  <c r="G52"/>
  <c r="H52"/>
  <c r="I52"/>
  <c r="B53"/>
  <c r="B52"/>
  <c r="B54"/>
  <c r="H5" i="7"/>
  <c r="F5" s="1"/>
  <c r="J5"/>
  <c r="K5"/>
  <c r="L5"/>
  <c r="M5"/>
  <c r="N5"/>
  <c r="F7"/>
  <c r="F9"/>
  <c r="F11"/>
  <c r="F13"/>
  <c r="F15"/>
  <c r="F17"/>
  <c r="F19"/>
  <c r="F21"/>
  <c r="F23"/>
  <c r="F25"/>
  <c r="F27"/>
  <c r="F29"/>
  <c r="F31"/>
  <c r="C17" i="5"/>
  <c r="F33" i="11"/>
  <c r="G25" i="1"/>
  <c r="I14" i="9" s="1"/>
  <c r="G16" i="1"/>
  <c r="G27"/>
  <c r="I21" i="9"/>
  <c r="G19" i="1"/>
  <c r="G17"/>
  <c r="I9" i="9" s="1"/>
  <c r="G22" i="1"/>
  <c r="G30"/>
  <c r="I18" i="9" s="1"/>
  <c r="G18" i="1"/>
  <c r="G28"/>
  <c r="I16" i="9"/>
  <c r="G29" i="1"/>
  <c r="I17" i="9" s="1"/>
  <c r="F36" i="11"/>
  <c r="H29" s="1"/>
  <c r="H15"/>
  <c r="H21"/>
  <c r="H22"/>
  <c r="K33"/>
  <c r="K17"/>
  <c r="K10"/>
  <c r="K34"/>
  <c r="K45"/>
  <c r="K42"/>
  <c r="K66"/>
  <c r="K65"/>
  <c r="K57"/>
  <c r="H23"/>
  <c r="H33"/>
  <c r="C15" i="5"/>
  <c r="C14" s="1"/>
  <c r="H36" i="11"/>
  <c r="H25"/>
  <c r="H26"/>
  <c r="H32"/>
  <c r="H18"/>
  <c r="I8" i="9"/>
  <c r="H35" i="11"/>
  <c r="H24"/>
  <c r="F68" l="1"/>
  <c r="I10" i="9"/>
  <c r="I20" s="1"/>
  <c r="C20" i="5"/>
  <c r="K49" i="11"/>
  <c r="K68"/>
  <c r="K15"/>
  <c r="K13"/>
  <c r="B14" i="6"/>
  <c r="B13" s="1"/>
  <c r="H28" i="11"/>
  <c r="H10"/>
  <c r="K44"/>
  <c r="K25"/>
  <c r="K36"/>
  <c r="G21" i="1"/>
  <c r="I11" i="9" s="1"/>
  <c r="G24" i="1"/>
  <c r="I13" i="9" s="1"/>
  <c r="G20" i="1"/>
  <c r="G15" s="1"/>
  <c r="G26"/>
  <c r="I15" i="9" s="1"/>
  <c r="H68" i="11" l="1"/>
  <c r="H46"/>
  <c r="H60"/>
  <c r="H50"/>
  <c r="H55"/>
  <c r="H64"/>
  <c r="H54"/>
  <c r="H57"/>
  <c r="H53"/>
  <c r="H42"/>
  <c r="H61"/>
  <c r="H67"/>
  <c r="H47"/>
  <c r="H56"/>
  <c r="H49"/>
  <c r="H65"/>
</calcChain>
</file>

<file path=xl/sharedStrings.xml><?xml version="1.0" encoding="utf-8"?>
<sst xmlns="http://schemas.openxmlformats.org/spreadsheetml/2006/main" count="595" uniqueCount="363">
  <si>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</si>
  <si>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</si>
  <si>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</si>
  <si>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</si>
  <si>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</si>
  <si>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</si>
  <si>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</si>
  <si>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</si>
  <si>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</si>
  <si>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</si>
  <si>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</si>
  <si>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</si>
  <si>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</si>
  <si>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</si>
  <si>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</si>
  <si>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</si>
  <si>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</si>
  <si>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</si>
  <si>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</si>
  <si>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</si>
  <si>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</si>
  <si>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</si>
  <si>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</si>
  <si>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</si>
  <si>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</si>
  <si>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</si>
  <si>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</si>
  <si>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</si>
  <si>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</si>
  <si>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</si>
  <si>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r>
      <t xml:space="preserve"> </t>
    </r>
    <r>
      <rPr>
        <sz val="10"/>
        <rFont val="ＭＳ 明朝"/>
        <family val="1"/>
        <charset val="128"/>
      </rPr>
      <t>近</t>
    </r>
    <r>
      <rPr>
        <sz val="11"/>
        <rFont val="ＭＳ 明朝"/>
        <family val="1"/>
        <charset val="128"/>
      </rPr>
      <t>　</t>
    </r>
    <r>
      <rPr>
        <sz val="10"/>
        <rFont val="ＭＳ 明朝"/>
        <family val="1"/>
        <charset val="128"/>
      </rPr>
      <t>　隣</t>
    </r>
    <r>
      <rPr>
        <sz val="11"/>
        <rFont val="ＭＳ 明朝"/>
        <family val="1"/>
        <charset val="128"/>
      </rPr>
      <t>　</t>
    </r>
    <r>
      <rPr>
        <sz val="10"/>
        <rFont val="ＭＳ 明朝"/>
        <family val="1"/>
        <charset val="128"/>
      </rPr>
      <t>　商　　業　　地</t>
    </r>
    <r>
      <rPr>
        <sz val="11"/>
        <rFont val="ＭＳ 明朝"/>
        <family val="1"/>
        <charset val="128"/>
      </rPr>
      <t>　</t>
    </r>
    <r>
      <rPr>
        <sz val="10"/>
        <rFont val="ＭＳ 明朝"/>
        <family val="1"/>
        <charset val="128"/>
      </rPr>
      <t>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</si>
  <si>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</si>
  <si>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</si>
  <si>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</si>
  <si>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</si>
  <si>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</si>
  <si>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</si>
  <si>
    <t>建物面積</t>
  </si>
  <si>
    <t xml:space="preserve">建物延べ面積  </t>
  </si>
  <si>
    <t>　　　建ペイ率 ＝</t>
  </si>
  <si>
    <t xml:space="preserve"> ×  100</t>
  </si>
  <si>
    <t>容積率  ＝</t>
  </si>
  <si>
    <t>敷地面積</t>
  </si>
  <si>
    <t xml:space="preserve">（93）  都市公園計画面積           　　　　　　　　　　　　 </t>
  </si>
  <si>
    <t>（単位：ヶ所、ha）</t>
  </si>
  <si>
    <t>年　　度</t>
  </si>
  <si>
    <t>総  　  　  数</t>
  </si>
  <si>
    <t>街 区 公 園</t>
  </si>
  <si>
    <t>近 隣 公 園</t>
  </si>
  <si>
    <t>地 区 公 園</t>
  </si>
  <si>
    <t>園　数</t>
  </si>
  <si>
    <t>面　積</t>
  </si>
  <si>
    <t>資料：美らまち推進課</t>
  </si>
  <si>
    <t>（93）　都市公園計画面積(続き)</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</si>
  <si>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</si>
  <si>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</si>
  <si>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</si>
  <si>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</si>
  <si>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</si>
  <si>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</si>
  <si>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</si>
  <si>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</si>
  <si>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</si>
  <si>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</si>
  <si>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</si>
  <si>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</si>
  <si>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</si>
  <si>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</si>
  <si>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 xml:space="preserve"> (ケ所)</t>
  </si>
  <si>
    <t>-</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</si>
  <si>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</si>
  <si>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</si>
  <si>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</si>
  <si>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</si>
  <si>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</si>
  <si>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</si>
  <si>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</si>
  <si>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</si>
  <si>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</si>
  <si>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</si>
  <si>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</si>
  <si>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</si>
  <si>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</si>
  <si>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</si>
  <si>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</si>
  <si>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</si>
  <si>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</si>
  <si>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</si>
  <si>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</si>
  <si>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</si>
  <si>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</si>
  <si>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</si>
  <si>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</si>
  <si>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</si>
  <si>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</si>
  <si>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</si>
  <si>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</si>
  <si>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</si>
  <si>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</si>
  <si>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</si>
  <si>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</si>
  <si>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</si>
  <si>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</si>
  <si>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</si>
  <si>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</si>
  <si>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</si>
  <si>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</si>
  <si>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</si>
  <si>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</si>
  <si>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</si>
  <si>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</si>
  <si>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資料：建築課</t>
  </si>
  <si>
    <t>面積（㎡）</t>
  </si>
  <si>
    <t>その他</t>
  </si>
  <si>
    <t>浦　　添　　南　　第　　二　　地　　区</t>
  </si>
  <si>
    <t>（97）  構造別家屋棟数及び床面積（課税家屋）（各年１月１日現在）</t>
  </si>
  <si>
    <t>（単位：棟、㎡）</t>
  </si>
  <si>
    <t>構　　　造　　　別</t>
  </si>
  <si>
    <t>平成22年</t>
  </si>
  <si>
    <t>総　　数</t>
  </si>
  <si>
    <t>木造</t>
  </si>
  <si>
    <t>鉄骨鉄筋コンクリート造</t>
  </si>
  <si>
    <t>鉄筋コンクリート造</t>
  </si>
  <si>
    <t>鉄骨造</t>
  </si>
  <si>
    <t>軽量鉄骨造</t>
  </si>
  <si>
    <t>煉瓦造・コンクリートブロック造</t>
  </si>
  <si>
    <t>資料：資産税課</t>
  </si>
  <si>
    <t>（98） 家屋の棟数及び床面積（課税家屋）（各年１月１日現在）</t>
  </si>
  <si>
    <t>（単位：棟、㎡、百万円、円）</t>
  </si>
  <si>
    <t>区　　分</t>
  </si>
  <si>
    <t>総　　　　　数</t>
  </si>
  <si>
    <t>個　　　　　人</t>
  </si>
  <si>
    <t>法　　　　　人</t>
  </si>
  <si>
    <t>評　　価　　額</t>
  </si>
  <si>
    <t xml:space="preserve"> 棟　数</t>
  </si>
  <si>
    <t>決定価格</t>
  </si>
  <si>
    <t>１㎡当り価格</t>
  </si>
  <si>
    <t>木　　造</t>
  </si>
  <si>
    <t>非 木 造</t>
  </si>
  <si>
    <t>（99） 種類別、家屋棟数及び床面積（課税家屋）（各年１月１日現在）</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</si>
  <si>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</si>
  <si>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</si>
  <si>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</si>
  <si>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</si>
  <si>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</si>
  <si>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</si>
  <si>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</si>
  <si>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</si>
  <si>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</si>
  <si>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</si>
  <si>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</si>
  <si>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</si>
  <si>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</si>
  <si>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</si>
  <si>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</si>
  <si>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</si>
  <si>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（100） 構造別建築確認件数の推移</t>
  </si>
  <si>
    <t>（単位：件）</t>
  </si>
  <si>
    <t>年　　 度</t>
  </si>
  <si>
    <t>総　　　　数</t>
  </si>
  <si>
    <t>木　　　　造</t>
  </si>
  <si>
    <t xml:space="preserve"> 鉄筋コンクリート</t>
  </si>
  <si>
    <t>鉄　骨　造　等</t>
  </si>
  <si>
    <t>（注）鉄筋コンクリートには、コンクリートブロックとその他を含めた。</t>
  </si>
  <si>
    <t xml:space="preserve">      鉄骨造には、鉄骨鉄筋を含めた。</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</si>
  <si>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</si>
  <si>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</si>
  <si>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</si>
  <si>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</si>
  <si>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</si>
  <si>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</si>
  <si>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</si>
  <si>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</si>
  <si>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</si>
  <si>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</si>
  <si>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</si>
  <si>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</si>
  <si>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</si>
  <si>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</si>
  <si>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</si>
  <si>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</si>
  <si>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</si>
  <si>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</si>
  <si>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</si>
  <si>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</si>
  <si>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</si>
  <si>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</si>
  <si>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</si>
  <si>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</si>
  <si>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</si>
  <si>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</si>
  <si>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</si>
  <si>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</si>
  <si>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</si>
  <si>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</si>
  <si>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</si>
  <si>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</si>
  <si>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</si>
  <si>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</si>
  <si>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</si>
  <si>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</si>
  <si>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</si>
  <si>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</si>
  <si>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</si>
  <si>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（105）  市別、居住世帯の有無別住宅数及び住宅以外で人が住む建物数（平成20年10月１日）</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</si>
  <si>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</si>
  <si>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</si>
  <si>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</si>
  <si>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</si>
  <si>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</si>
  <si>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</si>
  <si>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</si>
  <si>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</si>
  <si>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</si>
  <si>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</si>
  <si>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</si>
  <si>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</si>
  <si>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</si>
  <si>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</si>
  <si>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</si>
  <si>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</si>
  <si>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</si>
  <si>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</si>
  <si>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</si>
  <si>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資料：平成20年住宅・土地統計調査</t>
  </si>
  <si>
    <t>（106）　住宅の種類・構造、建築の時期別住宅数（平成20年10月１日）</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</si>
  <si>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</si>
  <si>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</si>
  <si>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</si>
  <si>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</si>
  <si>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</si>
  <si>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</si>
  <si>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</si>
  <si>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</si>
  <si>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</si>
  <si>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</si>
  <si>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</si>
  <si>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</si>
  <si>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平成18年～20年9月</t>
  </si>
  <si>
    <t>（注）　建築の時期「不詳」を含む。</t>
  </si>
  <si>
    <t>（107）　住宅の所有の関係、建て方、階数別専用住宅数（平成20年10月1日）</t>
  </si>
  <si>
    <t>住宅の所有関係</t>
  </si>
  <si>
    <t>一戸建</t>
  </si>
  <si>
    <t>長屋建</t>
  </si>
  <si>
    <t>１階建</t>
  </si>
  <si>
    <t>２階建　　　以上</t>
  </si>
  <si>
    <t>２階建　　　　　以上</t>
  </si>
  <si>
    <t>２階建</t>
  </si>
  <si>
    <t>３～５　　　階建</t>
  </si>
  <si>
    <t>６階建　　以上</t>
  </si>
  <si>
    <t>専用住宅総数</t>
  </si>
  <si>
    <t>持ち家</t>
  </si>
  <si>
    <t>借家</t>
  </si>
  <si>
    <t>　公団・公社の借家</t>
  </si>
  <si>
    <t>　民　間　借　家</t>
  </si>
  <si>
    <t>　給　与　住　宅</t>
  </si>
  <si>
    <t>（注）住宅の所有関係「不詳」を含む。</t>
  </si>
  <si>
    <t>Ⅵ　　建　　　　設</t>
  </si>
  <si>
    <t>（43）</t>
  </si>
  <si>
    <t>市街化区域</t>
  </si>
  <si>
    <t>（44）</t>
  </si>
  <si>
    <t>構成比</t>
  </si>
  <si>
    <t>街区公園</t>
  </si>
  <si>
    <t>近隣公園</t>
  </si>
  <si>
    <t>地区公園</t>
  </si>
  <si>
    <t>総合公園</t>
  </si>
  <si>
    <t>運動公園</t>
  </si>
  <si>
    <t>墓地公園</t>
  </si>
  <si>
    <t>都市緑地</t>
  </si>
  <si>
    <t>（46）</t>
  </si>
  <si>
    <t>工場・店舗</t>
  </si>
  <si>
    <t>浦　添　南　第　一　地　区</t>
    <rPh sb="0" eb="1">
      <t>ウラ</t>
    </rPh>
    <rPh sb="2" eb="3">
      <t>テン</t>
    </rPh>
    <rPh sb="4" eb="5">
      <t>ミナミ</t>
    </rPh>
    <rPh sb="6" eb="7">
      <t>ダイ</t>
    </rPh>
    <rPh sb="8" eb="9">
      <t>１</t>
    </rPh>
    <rPh sb="10" eb="11">
      <t>チ</t>
    </rPh>
    <rPh sb="12" eb="13">
      <t>ク</t>
    </rPh>
    <phoneticPr fontId="20"/>
  </si>
  <si>
    <t>公共用地</t>
    <rPh sb="0" eb="2">
      <t>コウキョウ</t>
    </rPh>
    <rPh sb="2" eb="4">
      <t>ヨウチ</t>
    </rPh>
    <phoneticPr fontId="20"/>
  </si>
  <si>
    <t>（内、広場）</t>
    <rPh sb="1" eb="2">
      <t>ウチ</t>
    </rPh>
    <rPh sb="3" eb="4">
      <t>ヒロ</t>
    </rPh>
    <rPh sb="4" eb="5">
      <t>バ</t>
    </rPh>
    <phoneticPr fontId="20"/>
  </si>
  <si>
    <t>公園</t>
    <rPh sb="0" eb="1">
      <t>オオヤケ</t>
    </rPh>
    <rPh sb="1" eb="2">
      <t>エン</t>
    </rPh>
    <phoneticPr fontId="20"/>
  </si>
  <si>
    <t>緑地</t>
    <rPh sb="0" eb="1">
      <t>ミドリ</t>
    </rPh>
    <rPh sb="1" eb="2">
      <t>チ</t>
    </rPh>
    <phoneticPr fontId="20"/>
  </si>
  <si>
    <t>河川</t>
    <rPh sb="0" eb="1">
      <t>カワ</t>
    </rPh>
    <rPh sb="1" eb="2">
      <t>カワ</t>
    </rPh>
    <phoneticPr fontId="20"/>
  </si>
  <si>
    <t>水路</t>
    <rPh sb="0" eb="1">
      <t>ミズ</t>
    </rPh>
    <rPh sb="1" eb="2">
      <t>ミチ</t>
    </rPh>
    <phoneticPr fontId="20"/>
  </si>
  <si>
    <r>
      <t>公共</t>
    </r>
    <r>
      <rPr>
        <sz val="10"/>
        <rFont val="ＭＳ 明朝"/>
        <family val="1"/>
        <charset val="128"/>
      </rPr>
      <t>有</t>
    </r>
    <r>
      <rPr>
        <sz val="10"/>
        <rFont val="ＭＳ 明朝"/>
        <family val="1"/>
        <charset val="128"/>
      </rPr>
      <t>地</t>
    </r>
    <r>
      <rPr>
        <sz val="10"/>
        <rFont val="ＭＳ 明朝"/>
        <family val="1"/>
        <charset val="128"/>
      </rPr>
      <t>合</t>
    </r>
    <r>
      <rPr>
        <sz val="10"/>
        <rFont val="ＭＳ 明朝"/>
        <family val="1"/>
        <charset val="128"/>
      </rPr>
      <t>計</t>
    </r>
    <rPh sb="0" eb="1">
      <t>オオヤケ</t>
    </rPh>
    <rPh sb="1" eb="2">
      <t>トモ</t>
    </rPh>
    <rPh sb="2" eb="3">
      <t>ユウ</t>
    </rPh>
    <rPh sb="3" eb="4">
      <t>チ</t>
    </rPh>
    <rPh sb="4" eb="5">
      <t>ゴウ</t>
    </rPh>
    <rPh sb="5" eb="6">
      <t>ケイ</t>
    </rPh>
    <phoneticPr fontId="20"/>
  </si>
  <si>
    <t>宅　　　地　　</t>
    <rPh sb="0" eb="1">
      <t>タク</t>
    </rPh>
    <rPh sb="4" eb="5">
      <t>チ</t>
    </rPh>
    <phoneticPr fontId="20"/>
  </si>
  <si>
    <t>民有地</t>
    <rPh sb="0" eb="1">
      <t>タミ</t>
    </rPh>
    <rPh sb="1" eb="2">
      <t>ユウ</t>
    </rPh>
    <rPh sb="2" eb="3">
      <t>チ</t>
    </rPh>
    <phoneticPr fontId="20"/>
  </si>
  <si>
    <t>住宅地</t>
    <rPh sb="0" eb="3">
      <t>ジュウタクチ</t>
    </rPh>
    <phoneticPr fontId="20"/>
  </si>
  <si>
    <t>商業地</t>
    <rPh sb="0" eb="3">
      <t>ショウギョウチ</t>
    </rPh>
    <phoneticPr fontId="20"/>
  </si>
  <si>
    <t>工業地</t>
    <rPh sb="0" eb="3">
      <t>コウギョウチ</t>
    </rPh>
    <phoneticPr fontId="20"/>
  </si>
  <si>
    <t>農地</t>
    <rPh sb="0" eb="2">
      <t>ノウチ</t>
    </rPh>
    <phoneticPr fontId="20"/>
  </si>
  <si>
    <t>山林・原野</t>
    <rPh sb="0" eb="2">
      <t>サンリン</t>
    </rPh>
    <rPh sb="3" eb="5">
      <t>ゲンヤ</t>
    </rPh>
    <phoneticPr fontId="20"/>
  </si>
  <si>
    <t>墓地</t>
    <rPh sb="0" eb="1">
      <t>ハカ</t>
    </rPh>
    <rPh sb="1" eb="2">
      <t>チ</t>
    </rPh>
    <phoneticPr fontId="20"/>
  </si>
  <si>
    <t>民有地小計</t>
    <rPh sb="3" eb="5">
      <t>ショウケイ</t>
    </rPh>
    <phoneticPr fontId="20"/>
  </si>
  <si>
    <t>公有地</t>
    <rPh sb="0" eb="1">
      <t>コウ</t>
    </rPh>
    <rPh sb="1" eb="2">
      <t>ユウ</t>
    </rPh>
    <rPh sb="2" eb="3">
      <t>チ</t>
    </rPh>
    <phoneticPr fontId="20"/>
  </si>
  <si>
    <t>国有地</t>
    <rPh sb="0" eb="3">
      <t>コクユウチ</t>
    </rPh>
    <phoneticPr fontId="20"/>
  </si>
  <si>
    <t>準国有地</t>
    <rPh sb="0" eb="1">
      <t>ジュン</t>
    </rPh>
    <rPh sb="1" eb="4">
      <t>コクユウチ</t>
    </rPh>
    <phoneticPr fontId="20"/>
  </si>
  <si>
    <t>県有地</t>
    <rPh sb="0" eb="1">
      <t>ケン</t>
    </rPh>
    <rPh sb="1" eb="2">
      <t>ユウ</t>
    </rPh>
    <rPh sb="2" eb="3">
      <t>チ</t>
    </rPh>
    <phoneticPr fontId="20"/>
  </si>
  <si>
    <t>市有地</t>
    <rPh sb="0" eb="3">
      <t>シユウチ</t>
    </rPh>
    <phoneticPr fontId="20"/>
  </si>
  <si>
    <t>(内､小中学校)</t>
    <rPh sb="1" eb="2">
      <t>ウチ</t>
    </rPh>
    <rPh sb="3" eb="5">
      <t>ショウチュウ</t>
    </rPh>
    <rPh sb="5" eb="7">
      <t>ガッコウ</t>
    </rPh>
    <phoneticPr fontId="20"/>
  </si>
  <si>
    <t>その他</t>
    <rPh sb="2" eb="3">
      <t>タ</t>
    </rPh>
    <phoneticPr fontId="20"/>
  </si>
  <si>
    <t>公有地小計</t>
    <rPh sb="0" eb="3">
      <t>コウユウチ</t>
    </rPh>
    <rPh sb="3" eb="5">
      <t>ショウケイ</t>
    </rPh>
    <phoneticPr fontId="20"/>
  </si>
  <si>
    <r>
      <t xml:space="preserve"> 宅</t>
    </r>
    <r>
      <rPr>
        <sz val="10"/>
        <rFont val="ＭＳ 明朝"/>
        <family val="1"/>
        <charset val="128"/>
      </rPr>
      <t>　</t>
    </r>
    <r>
      <rPr>
        <sz val="10"/>
        <rFont val="ＭＳ 明朝"/>
        <family val="1"/>
        <charset val="128"/>
      </rPr>
      <t>地　計</t>
    </r>
    <rPh sb="1" eb="2">
      <t>タク</t>
    </rPh>
    <rPh sb="3" eb="4">
      <t>チ</t>
    </rPh>
    <rPh sb="5" eb="6">
      <t>ケイ</t>
    </rPh>
    <phoneticPr fontId="20"/>
  </si>
  <si>
    <t>測量増減</t>
    <rPh sb="0" eb="2">
      <t>ソクリョウ</t>
    </rPh>
    <rPh sb="2" eb="4">
      <t>ゾウゲン</t>
    </rPh>
    <phoneticPr fontId="20"/>
  </si>
  <si>
    <t>合計</t>
    <rPh sb="0" eb="2">
      <t>ゴウケイ</t>
    </rPh>
    <phoneticPr fontId="20"/>
  </si>
  <si>
    <r>
      <t>平成４～平成2</t>
    </r>
    <r>
      <rPr>
        <sz val="10"/>
        <rFont val="ＭＳ 明朝"/>
        <family val="1"/>
        <charset val="128"/>
      </rPr>
      <t>5</t>
    </r>
    <r>
      <rPr>
        <sz val="10"/>
        <rFont val="ＭＳ 明朝"/>
        <family val="1"/>
        <charset val="128"/>
      </rPr>
      <t>年度</t>
    </r>
    <rPh sb="8" eb="10">
      <t>ネンド</t>
    </rPh>
    <phoneticPr fontId="20"/>
  </si>
  <si>
    <t>土地区画整理</t>
    <phoneticPr fontId="20"/>
  </si>
  <si>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及び浦添南第二地区が事業施工中である。</t>
    <rPh sb="128" eb="129">
      <t>オヨ</t>
    </rPh>
    <rPh sb="130" eb="132">
      <t>オオミヤ</t>
    </rPh>
    <rPh sb="132" eb="134">
      <t>チク</t>
    </rPh>
    <phoneticPr fontId="20"/>
  </si>
  <si>
    <t>区　　  分</t>
    <phoneticPr fontId="20"/>
  </si>
  <si>
    <t>施　行　前</t>
    <phoneticPr fontId="20"/>
  </si>
  <si>
    <t>施　行　後</t>
    <phoneticPr fontId="20"/>
  </si>
  <si>
    <t>割合(％)</t>
    <phoneticPr fontId="20"/>
  </si>
  <si>
    <t>道路</t>
    <phoneticPr fontId="20"/>
  </si>
  <si>
    <r>
      <t>その</t>
    </r>
    <r>
      <rPr>
        <sz val="10"/>
        <rFont val="ＭＳ 明朝"/>
        <family val="1"/>
        <charset val="128"/>
      </rPr>
      <t>他</t>
    </r>
    <phoneticPr fontId="20"/>
  </si>
  <si>
    <t>その他</t>
    <phoneticPr fontId="20"/>
  </si>
  <si>
    <t xml:space="preserve"> 保　留　地</t>
    <phoneticPr fontId="20"/>
  </si>
  <si>
    <t>施行期間</t>
    <phoneticPr fontId="20"/>
  </si>
  <si>
    <t>（内、広場）</t>
    <rPh sb="1" eb="2">
      <t>ウチ</t>
    </rPh>
    <rPh sb="3" eb="5">
      <t>ヒロバ</t>
    </rPh>
    <phoneticPr fontId="20"/>
  </si>
  <si>
    <t>公園</t>
    <rPh sb="0" eb="2">
      <t>コウエン</t>
    </rPh>
    <phoneticPr fontId="20"/>
  </si>
  <si>
    <t>緑地</t>
    <rPh sb="0" eb="2">
      <t>リョクチ</t>
    </rPh>
    <phoneticPr fontId="20"/>
  </si>
  <si>
    <t>河川</t>
    <rPh sb="0" eb="2">
      <t>カセン</t>
    </rPh>
    <phoneticPr fontId="20"/>
  </si>
  <si>
    <t>水路</t>
    <rPh sb="0" eb="2">
      <t>スイロ</t>
    </rPh>
    <phoneticPr fontId="20"/>
  </si>
  <si>
    <t>公共有地合計</t>
    <rPh sb="0" eb="2">
      <t>コウキョウ</t>
    </rPh>
    <rPh sb="2" eb="3">
      <t>ユウ</t>
    </rPh>
    <rPh sb="3" eb="4">
      <t>チ</t>
    </rPh>
    <rPh sb="4" eb="6">
      <t>ゴウケイ</t>
    </rPh>
    <phoneticPr fontId="20"/>
  </si>
  <si>
    <r>
      <t>平成８～平成2</t>
    </r>
    <r>
      <rPr>
        <sz val="10"/>
        <rFont val="ＭＳ 明朝"/>
        <family val="1"/>
        <charset val="128"/>
      </rPr>
      <t>7</t>
    </r>
    <r>
      <rPr>
        <sz val="10"/>
        <rFont val="ＭＳ 明朝"/>
        <family val="1"/>
        <charset val="128"/>
      </rPr>
      <t>年度</t>
    </r>
    <rPh sb="0" eb="2">
      <t>ヘイセイ</t>
    </rPh>
    <rPh sb="8" eb="10">
      <t>ネンド</t>
    </rPh>
    <phoneticPr fontId="20"/>
  </si>
  <si>
    <t>資料：</t>
    <phoneticPr fontId="20"/>
  </si>
  <si>
    <r>
      <t xml:space="preserve">区画整理課 </t>
    </r>
    <r>
      <rPr>
        <sz val="10"/>
        <rFont val="ＭＳ 明朝"/>
        <family val="1"/>
        <charset val="128"/>
      </rPr>
      <t xml:space="preserve"> </t>
    </r>
    <rPh sb="0" eb="2">
      <t>クカク</t>
    </rPh>
    <rPh sb="2" eb="4">
      <t>セイリ</t>
    </rPh>
    <rPh sb="4" eb="5">
      <t>カ</t>
    </rPh>
    <phoneticPr fontId="20"/>
  </si>
  <si>
    <t>都 市 計 画 区 域</t>
    <phoneticPr fontId="19"/>
  </si>
  <si>
    <t>年    度</t>
    <phoneticPr fontId="19"/>
  </si>
  <si>
    <t>平成23年</t>
    <phoneticPr fontId="19"/>
  </si>
  <si>
    <r>
      <t>平成23</t>
    </r>
    <r>
      <rPr>
        <sz val="10"/>
        <rFont val="ＭＳ 明朝"/>
        <family val="1"/>
        <charset val="128"/>
      </rPr>
      <t>年</t>
    </r>
  </si>
  <si>
    <t>平成23年</t>
  </si>
  <si>
    <t>第一種低層住居専用地域</t>
    <rPh sb="9" eb="11">
      <t>チイキ</t>
    </rPh>
    <phoneticPr fontId="19"/>
  </si>
  <si>
    <t>増改築等</t>
    <rPh sb="3" eb="4">
      <t>ナド</t>
    </rPh>
    <phoneticPr fontId="19"/>
  </si>
  <si>
    <t>第二種低層住居専用地域</t>
    <rPh sb="9" eb="11">
      <t>チイキ</t>
    </rPh>
    <phoneticPr fontId="19"/>
  </si>
  <si>
    <t>第一種中高層住居専用地域</t>
    <rPh sb="10" eb="12">
      <t>チイキ</t>
    </rPh>
    <phoneticPr fontId="19"/>
  </si>
  <si>
    <t>第二種中高層住居専用地域</t>
    <rPh sb="10" eb="12">
      <t>チイキ</t>
    </rPh>
    <phoneticPr fontId="19"/>
  </si>
  <si>
    <t>用 途 地 域 別</t>
    <phoneticPr fontId="19"/>
  </si>
  <si>
    <t>（102）　用地別、建築確認等件数の推移</t>
    <rPh sb="6" eb="8">
      <t>ヨウチ</t>
    </rPh>
    <rPh sb="8" eb="9">
      <t>ベツ</t>
    </rPh>
    <rPh sb="10" eb="12">
      <t>ケンチク</t>
    </rPh>
    <rPh sb="12" eb="15">
      <t>カクニントウ</t>
    </rPh>
    <rPh sb="15" eb="17">
      <t>ケンスウ</t>
    </rPh>
    <rPh sb="18" eb="20">
      <t>スイイ</t>
    </rPh>
    <phoneticPr fontId="19"/>
  </si>
  <si>
    <t>　公　営　借　家</t>
    <phoneticPr fontId="19"/>
  </si>
  <si>
    <t>住　宅　総　数</t>
    <phoneticPr fontId="19"/>
  </si>
  <si>
    <t>防火　木造</t>
    <phoneticPr fontId="19"/>
  </si>
  <si>
    <t>（91）  都市計画区域面積 （平成24年3月現在）</t>
    <rPh sb="16" eb="18">
      <t>ヘイセイ</t>
    </rPh>
    <rPh sb="20" eb="21">
      <t>ネン</t>
    </rPh>
    <rPh sb="22" eb="23">
      <t>ガツ</t>
    </rPh>
    <rPh sb="23" eb="25">
      <t>ゲンザイ</t>
    </rPh>
    <phoneticPr fontId="19"/>
  </si>
  <si>
    <t>平成19年度</t>
    <phoneticPr fontId="19"/>
  </si>
  <si>
    <t>平成19年度</t>
    <phoneticPr fontId="19"/>
  </si>
  <si>
    <t>（96）  土地区画整理（平成24年3月末日現在）</t>
    <rPh sb="13" eb="15">
      <t>ヘイセイ</t>
    </rPh>
    <rPh sb="17" eb="18">
      <t>ネン</t>
    </rPh>
    <rPh sb="19" eb="20">
      <t>ガツ</t>
    </rPh>
    <rPh sb="20" eb="22">
      <t>マツジツ</t>
    </rPh>
    <rPh sb="22" eb="24">
      <t>ゲンザイ</t>
    </rPh>
    <phoneticPr fontId="20"/>
  </si>
  <si>
    <t>床 面 積</t>
    <phoneticPr fontId="19"/>
  </si>
  <si>
    <t>平成24年</t>
    <rPh sb="0" eb="2">
      <t>ヘイセイ</t>
    </rPh>
    <rPh sb="4" eb="5">
      <t>ネン</t>
    </rPh>
    <phoneticPr fontId="19"/>
  </si>
  <si>
    <t>木　　造</t>
    <phoneticPr fontId="19"/>
  </si>
  <si>
    <t>平成24年</t>
    <phoneticPr fontId="19"/>
  </si>
  <si>
    <t>平成19年度</t>
    <rPh sb="0" eb="2">
      <t>ヘイセイ</t>
    </rPh>
    <rPh sb="4" eb="6">
      <t>ネンド</t>
    </rPh>
    <phoneticPr fontId="19"/>
  </si>
  <si>
    <t>平成24年</t>
    <phoneticPr fontId="19"/>
  </si>
  <si>
    <t>資料：資産税課</t>
    <phoneticPr fontId="19"/>
  </si>
  <si>
    <r>
      <t>（95）  市営住宅の状況（平成</t>
    </r>
    <r>
      <rPr>
        <sz val="10"/>
        <color indexed="8"/>
        <rFont val="ＭＳ 明朝"/>
        <family val="1"/>
        <charset val="128"/>
      </rPr>
      <t>24年</t>
    </r>
    <r>
      <rPr>
        <sz val="10"/>
        <rFont val="ＭＳ 明朝"/>
        <family val="1"/>
        <charset val="128"/>
      </rPr>
      <t>３月末現在）</t>
    </r>
    <phoneticPr fontId="19"/>
  </si>
  <si>
    <t>（101） 用途地域別、構造別建築確認件数（平成23年度）</t>
    <phoneticPr fontId="19"/>
  </si>
  <si>
    <t>（103）  用途地域別、建築用途別建築確認件数（平成23年度）</t>
    <phoneticPr fontId="19"/>
  </si>
  <si>
    <t>（104）　建築規模別、用途地域別建築確認件数（平成23年度）</t>
    <phoneticPr fontId="19"/>
  </si>
  <si>
    <t>（94）  都市計画街路及び交通広場（平成24年3月現在）</t>
    <phoneticPr fontId="19"/>
  </si>
  <si>
    <t>（92）  市街化区域の用途地域別面積（平成24年3月現在）</t>
    <phoneticPr fontId="19"/>
  </si>
  <si>
    <t>（45）H23年度</t>
    <phoneticPr fontId="19"/>
  </si>
  <si>
    <t>総面積</t>
    <rPh sb="0" eb="3">
      <t>ソウメンセキ</t>
    </rPh>
    <phoneticPr fontId="19"/>
  </si>
  <si>
    <t>（44）市街化区域の用途地域別面積構成比</t>
    <phoneticPr fontId="19"/>
  </si>
  <si>
    <t>（Ｐ92参照）</t>
  </si>
  <si>
    <t>（43）都市計画区域面積（Ｐ92参照）</t>
  </si>
  <si>
    <t>市街化調整区域</t>
    <phoneticPr fontId="19"/>
  </si>
  <si>
    <t>市街化区域</t>
    <phoneticPr fontId="19"/>
  </si>
  <si>
    <t xml:space="preserve"> 行政区域</t>
    <phoneticPr fontId="19"/>
  </si>
  <si>
    <t>（46）用途別、建築確認件数の推移（Ｐ97参照）</t>
  </si>
  <si>
    <t>（45）都市公園計画面積の構成比（Ｐ93参照）</t>
  </si>
  <si>
    <t>総数</t>
    <rPh sb="0" eb="2">
      <t>ソウスウ</t>
    </rPh>
    <phoneticPr fontId="19"/>
  </si>
</sst>
</file>

<file path=xl/styles.xml><?xml version="1.0" encoding="utf-8"?>
<styleSheet xmlns="http://schemas.openxmlformats.org/spreadsheetml/2006/main">
  <numFmts count="26">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0.00_);[Red]\(#,##0.00\)"/>
    <numFmt numFmtId="181" formatCode="_ #,##0.00_ ;_ \-#,##0.00_ ;_ \-??_ ;_ @_ "/>
    <numFmt numFmtId="182" formatCode="#,##0.00_ "/>
    <numFmt numFmtId="183" formatCode="0.00_);\(0.00\)"/>
    <numFmt numFmtId="184" formatCode="0_ "/>
    <numFmt numFmtId="185" formatCode="0.00_ "/>
    <numFmt numFmtId="186" formatCode="#,##0_);[Red]\(#,##0\)"/>
    <numFmt numFmtId="187" formatCode="_ * #,##0_ ;_ * \-#,##0_ ;_ * \-_ ;_ @_ "/>
    <numFmt numFmtId="188" formatCode="_ * #,##0.00_ ;_ * \-#,##0.00_ ;_ * \-_ ;_ @_ "/>
    <numFmt numFmtId="189" formatCode="#,##0_);\(#,##0\)"/>
    <numFmt numFmtId="190" formatCode="#,##0;[Red]#,##0"/>
    <numFmt numFmtId="191" formatCode="0.0_ "/>
    <numFmt numFmtId="192" formatCode="_ * #,##0.00_ ;_ * \-#,##0.00_ ;_ * &quot;-&quot;_ ;_ @_ "/>
    <numFmt numFmtId="193" formatCode="0.00_);[Red]\(0.00\)"/>
    <numFmt numFmtId="194" formatCode="0_);[Red]\(0\)"/>
    <numFmt numFmtId="195" formatCode="0.0%\ "/>
    <numFmt numFmtId="196" formatCode="\r#,##0_ "/>
    <numFmt numFmtId="197" formatCode="#&quot;年度&quot;"/>
    <numFmt numFmtId="198" formatCode="#,##0;&quot;△&quot;#,##0\ "/>
    <numFmt numFmtId="199" formatCode="0.00;&quot;△&quot;0.00%"/>
  </numFmts>
  <fonts count="23">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9.5"/>
      <name val="ＭＳ 明朝"/>
      <family val="1"/>
      <charset val="128"/>
    </font>
    <font>
      <b/>
      <sz val="12"/>
      <name val="ＭＳ 明朝"/>
      <family val="1"/>
      <charset val="128"/>
    </font>
    <font>
      <sz val="14"/>
      <name val="ＭＳ 明朝"/>
      <family val="1"/>
      <charset val="128"/>
    </font>
    <font>
      <sz val="16"/>
      <name val="ＭＳ 明朝"/>
      <family val="1"/>
      <charset val="128"/>
    </font>
    <font>
      <b/>
      <sz val="9"/>
      <name val="ＭＳ 明朝"/>
      <family val="1"/>
      <charset val="128"/>
    </font>
    <font>
      <sz val="10"/>
      <name val="ＭＳ Ｐ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u/>
      <sz val="10"/>
      <color indexed="12"/>
      <name val="ＭＳ 明朝"/>
      <family val="1"/>
      <charset val="128"/>
    </font>
  </fonts>
  <fills count="2">
    <fill>
      <patternFill patternType="none"/>
    </fill>
    <fill>
      <patternFill patternType="gray125"/>
    </fill>
  </fills>
  <borders count="131">
    <border>
      <left/>
      <right/>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right style="thin">
        <color indexed="64"/>
      </right>
      <top/>
      <bottom style="thin">
        <color indexed="8"/>
      </bottom>
      <diagonal/>
    </border>
    <border>
      <left/>
      <right style="medium">
        <color indexed="8"/>
      </right>
      <top/>
      <bottom/>
      <diagonal/>
    </border>
    <border>
      <left/>
      <right/>
      <top style="thin">
        <color indexed="64"/>
      </top>
      <bottom/>
      <diagonal/>
    </border>
    <border>
      <left/>
      <right/>
      <top/>
      <bottom style="thin">
        <color indexed="64"/>
      </bottom>
      <diagonal/>
    </border>
    <border>
      <left/>
      <right style="medium">
        <color indexed="64"/>
      </right>
      <top style="thin">
        <color indexed="8"/>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8"/>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medium">
        <color indexed="8"/>
      </bottom>
      <diagonal/>
    </border>
    <border>
      <left/>
      <right/>
      <top style="thin">
        <color indexed="8"/>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thin">
        <color indexed="8"/>
      </left>
      <right style="thin">
        <color indexed="64"/>
      </right>
      <top style="thin">
        <color indexed="8"/>
      </top>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8"/>
      </left>
      <right style="thin">
        <color indexed="64"/>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style="medium">
        <color indexed="64"/>
      </left>
      <right style="thin">
        <color indexed="8"/>
      </right>
      <top style="thin">
        <color indexed="64"/>
      </top>
      <bottom/>
      <diagonal/>
    </border>
    <border>
      <left style="medium">
        <color indexed="8"/>
      </left>
      <right style="thin">
        <color indexed="8"/>
      </right>
      <top style="thin">
        <color indexed="64"/>
      </top>
      <bottom/>
      <diagonal/>
    </border>
    <border>
      <left style="medium">
        <color indexed="64"/>
      </left>
      <right style="thin">
        <color indexed="8"/>
      </right>
      <top style="thin">
        <color indexed="8"/>
      </top>
      <bottom/>
      <diagonal/>
    </border>
    <border>
      <left style="medium">
        <color indexed="8"/>
      </left>
      <right style="thin">
        <color indexed="8"/>
      </right>
      <top style="thin">
        <color indexed="8"/>
      </top>
      <bottom/>
      <diagonal/>
    </border>
    <border>
      <left/>
      <right style="thin">
        <color indexed="8"/>
      </right>
      <top/>
      <bottom/>
      <diagonal/>
    </border>
    <border>
      <left style="medium">
        <color indexed="64"/>
      </left>
      <right/>
      <top style="thin">
        <color indexed="8"/>
      </top>
      <bottom/>
      <diagonal/>
    </border>
    <border>
      <left style="thin">
        <color indexed="8"/>
      </left>
      <right style="medium">
        <color indexed="8"/>
      </right>
      <top style="medium">
        <color indexed="64"/>
      </top>
      <bottom style="thin">
        <color indexed="8"/>
      </bottom>
      <diagonal/>
    </border>
    <border>
      <left/>
      <right style="thin">
        <color indexed="8"/>
      </right>
      <top/>
      <bottom style="medium">
        <color indexed="64"/>
      </bottom>
      <diagonal/>
    </border>
    <border>
      <left/>
      <right style="thin">
        <color indexed="64"/>
      </right>
      <top style="thin">
        <color indexed="8"/>
      </top>
      <bottom/>
      <diagonal/>
    </border>
    <border>
      <left style="thin">
        <color indexed="8"/>
      </left>
      <right style="medium">
        <color indexed="64"/>
      </right>
      <top style="medium">
        <color indexed="8"/>
      </top>
      <bottom style="thin">
        <color indexed="8"/>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618">
    <xf numFmtId="0" fontId="0" fillId="0" borderId="0" xfId="0">
      <alignment vertical="center"/>
    </xf>
    <xf numFmtId="0" fontId="0" fillId="0" borderId="0" xfId="0" applyAlignment="1">
      <alignmen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7" fontId="0" fillId="0" borderId="2" xfId="0" applyNumberForma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5" xfId="0" applyNumberFormat="1" applyFont="1" applyFill="1" applyBorder="1" applyAlignment="1">
      <alignment horizontal="center" vertical="center"/>
    </xf>
    <xf numFmtId="176" fontId="0" fillId="0" borderId="6" xfId="0" applyNumberFormat="1" applyFill="1" applyBorder="1" applyAlignment="1">
      <alignment horizontal="right" vertical="center"/>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8" xfId="0" applyFont="1" applyFill="1" applyBorder="1" applyAlignment="1">
      <alignment vertical="center"/>
    </xf>
    <xf numFmtId="0" fontId="0" fillId="0" borderId="9" xfId="0" applyFill="1" applyBorder="1" applyAlignment="1">
      <alignment vertical="center"/>
    </xf>
    <xf numFmtId="0" fontId="0" fillId="0" borderId="10" xfId="0" applyFont="1" applyFill="1" applyBorder="1" applyAlignment="1">
      <alignment vertical="center"/>
    </xf>
    <xf numFmtId="187" fontId="0" fillId="0" borderId="0" xfId="0" applyNumberFormat="1" applyFont="1" applyFill="1" applyBorder="1" applyAlignment="1">
      <alignment horizontal="right" vertical="center"/>
    </xf>
    <xf numFmtId="187" fontId="4" fillId="0" borderId="0" xfId="0" applyNumberFormat="1" applyFont="1" applyFill="1" applyBorder="1" applyAlignment="1">
      <alignment horizontal="right" vertical="center"/>
    </xf>
    <xf numFmtId="178" fontId="4" fillId="0" borderId="4" xfId="0" applyNumberFormat="1" applyFont="1" applyFill="1" applyBorder="1">
      <alignment vertical="center"/>
    </xf>
    <xf numFmtId="178" fontId="0" fillId="0" borderId="0" xfId="0" applyNumberFormat="1" applyFill="1" applyBorder="1">
      <alignment vertical="center"/>
    </xf>
    <xf numFmtId="178" fontId="0" fillId="0" borderId="6" xfId="0" applyNumberFormat="1" applyFont="1" applyFill="1" applyBorder="1" applyAlignment="1">
      <alignment vertical="center"/>
    </xf>
    <xf numFmtId="178" fontId="0" fillId="0" borderId="0" xfId="0" applyNumberFormat="1" applyFont="1" applyFill="1" applyBorder="1" applyAlignment="1">
      <alignment vertical="center"/>
    </xf>
    <xf numFmtId="178" fontId="0" fillId="0" borderId="0" xfId="0" applyNumberFormat="1" applyFont="1" applyFill="1" applyBorder="1" applyAlignment="1">
      <alignment vertical="center" shrinkToFit="1"/>
    </xf>
    <xf numFmtId="0" fontId="0" fillId="0" borderId="0" xfId="0" applyFill="1">
      <alignment vertical="center"/>
    </xf>
    <xf numFmtId="186" fontId="0" fillId="0" borderId="0" xfId="0" applyNumberFormat="1" applyFont="1" applyFill="1" applyBorder="1" applyAlignment="1">
      <alignment vertical="center"/>
    </xf>
    <xf numFmtId="186" fontId="0" fillId="0" borderId="0" xfId="0" applyNumberFormat="1" applyFont="1" applyFill="1" applyBorder="1" applyAlignment="1">
      <alignment vertical="center" shrinkToFit="1"/>
    </xf>
    <xf numFmtId="186" fontId="0" fillId="0" borderId="6" xfId="0" applyNumberFormat="1" applyFont="1" applyFill="1" applyBorder="1">
      <alignment vertical="center"/>
    </xf>
    <xf numFmtId="186" fontId="0" fillId="0" borderId="0" xfId="0" applyNumberFormat="1" applyFont="1" applyFill="1" applyBorder="1">
      <alignment vertical="center"/>
    </xf>
    <xf numFmtId="0" fontId="0" fillId="0" borderId="0" xfId="0" applyFont="1" applyFill="1">
      <alignment vertical="center"/>
    </xf>
    <xf numFmtId="0" fontId="0" fillId="0" borderId="0" xfId="0" applyFont="1">
      <alignment vertical="center"/>
    </xf>
    <xf numFmtId="187" fontId="4" fillId="0" borderId="0" xfId="0" applyNumberFormat="1" applyFont="1" applyFill="1" applyBorder="1" applyAlignment="1">
      <alignment horizontal="right" vertical="center" shrinkToFit="1"/>
    </xf>
    <xf numFmtId="187" fontId="13" fillId="0" borderId="0" xfId="0" applyNumberFormat="1" applyFont="1" applyFill="1" applyBorder="1" applyAlignment="1">
      <alignment horizontal="right" vertical="center"/>
    </xf>
    <xf numFmtId="187" fontId="4" fillId="0" borderId="4" xfId="0" applyNumberFormat="1" applyFont="1" applyFill="1" applyBorder="1" applyAlignment="1">
      <alignment horizontal="right" vertical="center"/>
    </xf>
    <xf numFmtId="0" fontId="0" fillId="0" borderId="0" xfId="0" applyBorder="1">
      <alignment vertical="center"/>
    </xf>
    <xf numFmtId="187" fontId="0" fillId="0" borderId="0" xfId="0" applyNumberFormat="1" applyFill="1" applyBorder="1">
      <alignment vertical="center"/>
    </xf>
    <xf numFmtId="187" fontId="4" fillId="0" borderId="0" xfId="0" applyNumberFormat="1" applyFont="1" applyFill="1" applyBorder="1">
      <alignment vertical="center"/>
    </xf>
    <xf numFmtId="187" fontId="0" fillId="0" borderId="6" xfId="0" applyNumberFormat="1" applyFill="1" applyBorder="1" applyAlignment="1">
      <alignment vertical="center"/>
    </xf>
    <xf numFmtId="187" fontId="0" fillId="0" borderId="6" xfId="0" applyNumberFormat="1" applyFont="1" applyFill="1" applyBorder="1" applyAlignment="1">
      <alignment vertical="center"/>
    </xf>
    <xf numFmtId="186" fontId="0" fillId="0" borderId="6"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78" fontId="0" fillId="0" borderId="6"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1" fillId="0" borderId="0" xfId="2"/>
    <xf numFmtId="0" fontId="0" fillId="0" borderId="0" xfId="2" applyFont="1" applyAlignment="1">
      <alignment vertical="center"/>
    </xf>
    <xf numFmtId="0" fontId="0" fillId="0" borderId="0" xfId="2" applyFont="1" applyAlignment="1">
      <alignment horizontal="right" vertical="center"/>
    </xf>
    <xf numFmtId="178" fontId="4" fillId="0" borderId="0" xfId="2" applyNumberFormat="1" applyFont="1" applyFill="1" applyBorder="1" applyAlignment="1">
      <alignment vertical="center"/>
    </xf>
    <xf numFmtId="178" fontId="0" fillId="0" borderId="0" xfId="2" applyNumberFormat="1" applyFont="1" applyFill="1" applyBorder="1" applyAlignment="1">
      <alignment vertical="center"/>
    </xf>
    <xf numFmtId="187" fontId="0" fillId="0" borderId="0" xfId="2" applyNumberFormat="1" applyFont="1" applyFill="1" applyBorder="1" applyAlignment="1">
      <alignment vertical="center"/>
    </xf>
    <xf numFmtId="0" fontId="1" fillId="0" borderId="0" xfId="2" applyAlignment="1">
      <alignment vertical="center"/>
    </xf>
    <xf numFmtId="0" fontId="0" fillId="0" borderId="7" xfId="2" applyFont="1" applyBorder="1" applyAlignment="1">
      <alignment horizontal="center" vertical="center"/>
    </xf>
    <xf numFmtId="0" fontId="0" fillId="0" borderId="7" xfId="2" applyFont="1" applyBorder="1" applyAlignment="1">
      <alignment horizontal="center" vertical="center" wrapText="1"/>
    </xf>
    <xf numFmtId="0" fontId="0" fillId="0" borderId="11" xfId="2" applyFont="1" applyBorder="1" applyAlignment="1">
      <alignment horizontal="center" vertical="center"/>
    </xf>
    <xf numFmtId="0" fontId="0" fillId="0" borderId="11" xfId="2" applyFont="1" applyBorder="1" applyAlignment="1">
      <alignment horizontal="center" vertical="center" wrapText="1"/>
    </xf>
    <xf numFmtId="0" fontId="0" fillId="0" borderId="8" xfId="2" applyFont="1" applyBorder="1" applyAlignment="1">
      <alignment horizontal="center" vertical="center" wrapText="1"/>
    </xf>
    <xf numFmtId="0" fontId="0" fillId="0" borderId="0" xfId="2" applyFont="1" applyBorder="1" applyAlignment="1">
      <alignment horizontal="justify" vertical="center"/>
    </xf>
    <xf numFmtId="0" fontId="14" fillId="0" borderId="0" xfId="2" applyFont="1"/>
    <xf numFmtId="49" fontId="0" fillId="0" borderId="0" xfId="0" applyNumberFormat="1" applyFont="1">
      <alignment vertical="center"/>
    </xf>
    <xf numFmtId="177" fontId="0" fillId="0" borderId="7" xfId="0" applyNumberFormat="1" applyFill="1" applyBorder="1" applyAlignment="1">
      <alignment horizontal="right" vertical="center"/>
    </xf>
    <xf numFmtId="0" fontId="16" fillId="0" borderId="0" xfId="0" applyFont="1" applyAlignment="1">
      <alignment vertical="center"/>
    </xf>
    <xf numFmtId="0" fontId="0" fillId="0" borderId="7" xfId="0" applyFont="1" applyBorder="1" applyAlignment="1">
      <alignment horizontal="left" vertical="center"/>
    </xf>
    <xf numFmtId="176" fontId="0" fillId="0" borderId="7" xfId="0" applyNumberFormat="1" applyBorder="1" applyAlignment="1">
      <alignment horizontal="right" vertical="center"/>
    </xf>
    <xf numFmtId="0" fontId="0" fillId="0" borderId="7" xfId="0" applyBorder="1">
      <alignment vertical="center"/>
    </xf>
    <xf numFmtId="176" fontId="0" fillId="0" borderId="7" xfId="0" applyNumberFormat="1" applyBorder="1">
      <alignment vertical="center"/>
    </xf>
    <xf numFmtId="185" fontId="0" fillId="0" borderId="7" xfId="0" applyNumberFormat="1" applyFont="1" applyBorder="1" applyAlignment="1">
      <alignment vertical="center"/>
    </xf>
    <xf numFmtId="0" fontId="0" fillId="0" borderId="7" xfId="0" applyFont="1" applyBorder="1" applyAlignment="1">
      <alignment horizontal="center" vertical="center" shrinkToFit="1"/>
    </xf>
    <xf numFmtId="179" fontId="0" fillId="0" borderId="7" xfId="0" applyNumberFormat="1" applyFont="1" applyFill="1" applyBorder="1" applyAlignment="1">
      <alignment vertical="center"/>
    </xf>
    <xf numFmtId="179" fontId="0" fillId="0" borderId="12" xfId="0" applyNumberFormat="1" applyFont="1" applyFill="1" applyBorder="1" applyAlignment="1">
      <alignment vertical="center"/>
    </xf>
    <xf numFmtId="179" fontId="0" fillId="0" borderId="13" xfId="0" applyNumberFormat="1" applyFont="1" applyFill="1" applyBorder="1" applyAlignment="1">
      <alignment vertical="center"/>
    </xf>
    <xf numFmtId="191" fontId="0" fillId="0" borderId="0" xfId="0" applyNumberFormat="1" applyFill="1" applyBorder="1" applyAlignment="1">
      <alignment horizontal="right" vertical="center"/>
    </xf>
    <xf numFmtId="176" fontId="0" fillId="0" borderId="14" xfId="0" applyNumberFormat="1" applyFill="1" applyBorder="1" applyAlignment="1">
      <alignment horizontal="right" vertical="center"/>
    </xf>
    <xf numFmtId="191" fontId="0" fillId="0" borderId="15" xfId="0" applyNumberFormat="1" applyFill="1" applyBorder="1" applyAlignment="1">
      <alignment horizontal="right" vertical="center"/>
    </xf>
    <xf numFmtId="0" fontId="0" fillId="0" borderId="0" xfId="0" applyFont="1" applyFill="1" applyAlignment="1">
      <alignment vertical="center"/>
    </xf>
    <xf numFmtId="0" fontId="17" fillId="0" borderId="16" xfId="0" applyNumberFormat="1" applyFont="1" applyFill="1" applyBorder="1" applyAlignment="1">
      <alignment horizontal="center" vertical="center" shrinkToFit="1"/>
    </xf>
    <xf numFmtId="0" fontId="17" fillId="0" borderId="17" xfId="0" applyNumberFormat="1" applyFont="1" applyFill="1" applyBorder="1" applyAlignment="1">
      <alignment horizontal="center" vertical="center" shrinkToFit="1"/>
    </xf>
    <xf numFmtId="10" fontId="17" fillId="0" borderId="18" xfId="1" applyNumberFormat="1" applyFont="1" applyFill="1" applyBorder="1" applyAlignment="1">
      <alignment horizontal="right" vertical="center" shrinkToFit="1"/>
    </xf>
    <xf numFmtId="192" fontId="17" fillId="0" borderId="19" xfId="1" applyNumberFormat="1" applyFont="1" applyFill="1" applyBorder="1" applyAlignment="1">
      <alignment horizontal="right" vertical="center" shrinkToFit="1"/>
    </xf>
    <xf numFmtId="10" fontId="17" fillId="0" borderId="19" xfId="1" applyNumberFormat="1" applyFont="1" applyFill="1" applyBorder="1" applyAlignment="1">
      <alignment horizontal="right" vertical="center" shrinkToFit="1"/>
    </xf>
    <xf numFmtId="192" fontId="17" fillId="0" borderId="19" xfId="1" applyNumberFormat="1" applyFont="1" applyFill="1" applyBorder="1" applyAlignment="1">
      <alignment horizontal="right" vertical="center"/>
    </xf>
    <xf numFmtId="10" fontId="4" fillId="0" borderId="19" xfId="1" applyNumberFormat="1" applyFont="1" applyFill="1" applyBorder="1" applyAlignment="1">
      <alignment horizontal="right" vertical="center" shrinkToFit="1"/>
    </xf>
    <xf numFmtId="0" fontId="0" fillId="0" borderId="15" xfId="0" applyFill="1" applyBorder="1" applyAlignment="1">
      <alignment horizontal="center" vertical="center"/>
    </xf>
    <xf numFmtId="0" fontId="0"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22" xfId="0" applyFill="1" applyBorder="1" applyAlignment="1">
      <alignment vertical="center"/>
    </xf>
    <xf numFmtId="181" fontId="0" fillId="0" borderId="0"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3" fontId="0" fillId="0" borderId="4"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0" fontId="0" fillId="0" borderId="23" xfId="0" applyNumberFormat="1" applyFont="1" applyFill="1" applyBorder="1" applyAlignment="1">
      <alignment horizontal="right" vertical="center"/>
    </xf>
    <xf numFmtId="186" fontId="0" fillId="0" borderId="23" xfId="0" applyNumberFormat="1" applyFont="1" applyFill="1" applyBorder="1" applyAlignment="1">
      <alignment horizontal="right" vertical="center"/>
    </xf>
    <xf numFmtId="10" fontId="17" fillId="0" borderId="24" xfId="1" applyNumberFormat="1" applyFont="1" applyFill="1" applyBorder="1" applyAlignment="1">
      <alignment horizontal="right" vertical="center"/>
    </xf>
    <xf numFmtId="192" fontId="17" fillId="0" borderId="0" xfId="1" applyNumberFormat="1" applyFont="1" applyFill="1" applyBorder="1" applyAlignment="1">
      <alignment horizontal="right" vertical="center"/>
    </xf>
    <xf numFmtId="10" fontId="17"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92" fontId="17" fillId="0" borderId="0" xfId="1" applyNumberFormat="1" applyFont="1" applyFill="1" applyBorder="1" applyAlignment="1">
      <alignment horizontal="right" vertical="center" shrinkToFit="1"/>
    </xf>
    <xf numFmtId="10" fontId="4" fillId="0" borderId="25" xfId="1" applyNumberFormat="1" applyFont="1" applyFill="1" applyBorder="1" applyAlignment="1">
      <alignment horizontal="right" vertical="center"/>
    </xf>
    <xf numFmtId="10" fontId="17" fillId="0" borderId="24" xfId="1" applyNumberFormat="1" applyFont="1" applyFill="1" applyBorder="1" applyAlignment="1">
      <alignment horizontal="right" vertical="center" shrinkToFit="1"/>
    </xf>
    <xf numFmtId="10" fontId="17" fillId="0" borderId="0" xfId="1" applyNumberFormat="1" applyFont="1" applyFill="1" applyBorder="1" applyAlignment="1">
      <alignment horizontal="right" vertical="center" shrinkToFit="1"/>
    </xf>
    <xf numFmtId="10" fontId="4" fillId="0" borderId="0" xfId="1" applyNumberFormat="1" applyFont="1" applyFill="1" applyBorder="1" applyAlignment="1">
      <alignment horizontal="right" vertical="center" shrinkToFit="1"/>
    </xf>
    <xf numFmtId="10" fontId="4" fillId="0" borderId="25" xfId="1" applyNumberFormat="1" applyFont="1" applyFill="1" applyBorder="1" applyAlignment="1">
      <alignment horizontal="right" vertical="center" shrinkToFit="1"/>
    </xf>
    <xf numFmtId="178" fontId="0" fillId="0" borderId="15" xfId="0" applyNumberFormat="1" applyFill="1" applyBorder="1">
      <alignment vertical="center"/>
    </xf>
    <xf numFmtId="178" fontId="0" fillId="0" borderId="19" xfId="0" applyNumberFormat="1" applyFont="1" applyFill="1" applyBorder="1" applyAlignment="1">
      <alignment vertical="center" shrinkToFit="1"/>
    </xf>
    <xf numFmtId="186" fontId="0" fillId="0" borderId="19" xfId="0" applyNumberFormat="1" applyFont="1" applyFill="1" applyBorder="1">
      <alignment vertical="center"/>
    </xf>
    <xf numFmtId="187" fontId="4" fillId="0" borderId="26" xfId="0" applyNumberFormat="1" applyFont="1" applyFill="1" applyBorder="1" applyAlignment="1">
      <alignment horizontal="right" vertical="center"/>
    </xf>
    <xf numFmtId="187" fontId="4" fillId="0" borderId="19" xfId="0" applyNumberFormat="1" applyFont="1" applyFill="1" applyBorder="1" applyAlignment="1">
      <alignment horizontal="right" vertical="center"/>
    </xf>
    <xf numFmtId="187" fontId="4" fillId="0" borderId="19" xfId="0" applyNumberFormat="1" applyFont="1" applyFill="1" applyBorder="1">
      <alignment vertical="center"/>
    </xf>
    <xf numFmtId="187" fontId="0" fillId="0" borderId="15" xfId="0" applyNumberFormat="1" applyFill="1" applyBorder="1">
      <alignment vertical="center"/>
    </xf>
    <xf numFmtId="187" fontId="0" fillId="0" borderId="14" xfId="0" applyNumberFormat="1" applyFont="1" applyFill="1" applyBorder="1" applyAlignment="1">
      <alignment vertical="center"/>
    </xf>
    <xf numFmtId="178" fontId="0" fillId="0" borderId="19" xfId="0" applyNumberFormat="1" applyFont="1" applyFill="1" applyBorder="1" applyAlignment="1">
      <alignment horizontal="right" vertical="center"/>
    </xf>
    <xf numFmtId="178" fontId="4" fillId="0" borderId="19" xfId="2" applyNumberFormat="1" applyFont="1" applyFill="1" applyBorder="1" applyAlignment="1">
      <alignment vertical="center"/>
    </xf>
    <xf numFmtId="187" fontId="0" fillId="0" borderId="19" xfId="2" applyNumberFormat="1" applyFont="1" applyFill="1" applyBorder="1" applyAlignment="1">
      <alignment vertical="center"/>
    </xf>
    <xf numFmtId="178" fontId="0" fillId="0" borderId="19" xfId="2" applyNumberFormat="1" applyFont="1" applyFill="1" applyBorder="1" applyAlignment="1">
      <alignment vertical="center"/>
    </xf>
    <xf numFmtId="187" fontId="0" fillId="0" borderId="15" xfId="2" applyNumberFormat="1" applyFont="1" applyFill="1" applyBorder="1" applyAlignment="1">
      <alignment vertical="center"/>
    </xf>
    <xf numFmtId="187" fontId="0" fillId="0" borderId="27" xfId="2" applyNumberFormat="1" applyFont="1" applyFill="1" applyBorder="1" applyAlignment="1">
      <alignment vertical="center"/>
    </xf>
    <xf numFmtId="0" fontId="1" fillId="0" borderId="28" xfId="2" applyBorder="1" applyAlignment="1">
      <alignment vertical="center"/>
    </xf>
    <xf numFmtId="0" fontId="1" fillId="0" borderId="29" xfId="2" applyBorder="1" applyAlignment="1">
      <alignment vertical="center"/>
    </xf>
    <xf numFmtId="0" fontId="0" fillId="0" borderId="15" xfId="2" applyFont="1" applyBorder="1" applyAlignment="1">
      <alignment horizontal="justify" vertical="center"/>
    </xf>
    <xf numFmtId="0" fontId="1" fillId="0" borderId="28" xfId="2" applyBorder="1" applyAlignment="1">
      <alignment horizontal="distributed" vertical="center"/>
    </xf>
    <xf numFmtId="0" fontId="0" fillId="0" borderId="0" xfId="2" applyFont="1" applyBorder="1" applyAlignment="1">
      <alignment horizontal="distributed" vertical="center"/>
    </xf>
    <xf numFmtId="186" fontId="4" fillId="0" borderId="0" xfId="2" applyNumberFormat="1" applyFont="1" applyFill="1" applyBorder="1" applyAlignment="1">
      <alignment vertical="center"/>
    </xf>
    <xf numFmtId="186" fontId="0" fillId="0" borderId="0" xfId="2" applyNumberFormat="1" applyFont="1" applyFill="1" applyBorder="1" applyAlignment="1">
      <alignment vertical="center"/>
    </xf>
    <xf numFmtId="186" fontId="0" fillId="0" borderId="15" xfId="2" applyNumberFormat="1" applyFont="1" applyFill="1" applyBorder="1" applyAlignment="1">
      <alignment vertical="center"/>
    </xf>
    <xf numFmtId="186" fontId="4" fillId="0" borderId="3" xfId="2" applyNumberFormat="1" applyFont="1" applyFill="1" applyBorder="1" applyAlignment="1">
      <alignment vertical="center"/>
    </xf>
    <xf numFmtId="186" fontId="4" fillId="0" borderId="4" xfId="2" applyNumberFormat="1" applyFont="1" applyFill="1" applyBorder="1" applyAlignment="1">
      <alignment vertical="center"/>
    </xf>
    <xf numFmtId="186" fontId="4" fillId="0" borderId="26" xfId="2" applyNumberFormat="1" applyFont="1" applyFill="1" applyBorder="1" applyAlignment="1">
      <alignment vertical="center"/>
    </xf>
    <xf numFmtId="186" fontId="0" fillId="0" borderId="6" xfId="2" applyNumberFormat="1" applyFont="1" applyFill="1" applyBorder="1" applyAlignment="1">
      <alignment vertical="center"/>
    </xf>
    <xf numFmtId="186" fontId="0" fillId="0" borderId="19" xfId="2" applyNumberFormat="1" applyFont="1" applyFill="1" applyBorder="1" applyAlignment="1">
      <alignment vertical="center"/>
    </xf>
    <xf numFmtId="186" fontId="0" fillId="0" borderId="14" xfId="2" applyNumberFormat="1" applyFont="1" applyFill="1" applyBorder="1" applyAlignment="1">
      <alignment vertical="center"/>
    </xf>
    <xf numFmtId="188" fontId="0" fillId="0" borderId="6" xfId="2" applyNumberFormat="1" applyFont="1" applyFill="1" applyBorder="1" applyAlignment="1">
      <alignment vertical="center"/>
    </xf>
    <xf numFmtId="188" fontId="0" fillId="0" borderId="0" xfId="2" applyNumberFormat="1" applyFont="1" applyFill="1" applyBorder="1" applyAlignment="1">
      <alignment vertical="center"/>
    </xf>
    <xf numFmtId="188" fontId="0" fillId="0" borderId="19" xfId="2" applyNumberFormat="1" applyFont="1" applyFill="1" applyBorder="1" applyAlignment="1">
      <alignment vertical="center"/>
    </xf>
    <xf numFmtId="188" fontId="0" fillId="0" borderId="15" xfId="2" applyNumberFormat="1" applyFont="1" applyFill="1" applyBorder="1" applyAlignment="1">
      <alignment vertical="center"/>
    </xf>
    <xf numFmtId="188" fontId="0" fillId="0" borderId="27" xfId="2" applyNumberFormat="1" applyFont="1" applyFill="1" applyBorder="1" applyAlignment="1">
      <alignment vertical="center"/>
    </xf>
    <xf numFmtId="178" fontId="0" fillId="0" borderId="0" xfId="0" applyNumberFormat="1" applyFill="1" applyBorder="1" applyAlignment="1">
      <alignment vertical="center"/>
    </xf>
    <xf numFmtId="178" fontId="0" fillId="0" borderId="19" xfId="0" applyNumberFormat="1" applyFill="1" applyBorder="1" applyAlignment="1">
      <alignment vertical="center"/>
    </xf>
    <xf numFmtId="178" fontId="0" fillId="0" borderId="15" xfId="0" applyNumberFormat="1" applyFill="1" applyBorder="1" applyAlignment="1">
      <alignment vertical="center"/>
    </xf>
    <xf numFmtId="178" fontId="0" fillId="0" borderId="27" xfId="0" applyNumberFormat="1" applyFill="1" applyBorder="1" applyAlignment="1">
      <alignment vertical="center"/>
    </xf>
    <xf numFmtId="0" fontId="17" fillId="0" borderId="0" xfId="0" applyFont="1" applyFill="1">
      <alignment vertical="center"/>
    </xf>
    <xf numFmtId="0" fontId="17" fillId="0" borderId="0" xfId="0" applyFont="1" applyFill="1" applyAlignment="1">
      <alignment vertical="center"/>
    </xf>
    <xf numFmtId="0" fontId="17" fillId="0" borderId="0" xfId="0" applyFont="1" applyFill="1" applyAlignment="1">
      <alignment horizontal="right" vertical="center"/>
    </xf>
    <xf numFmtId="0" fontId="17" fillId="0" borderId="30" xfId="0" applyFont="1" applyFill="1" applyBorder="1" applyAlignment="1">
      <alignment vertical="center" shrinkToFit="1"/>
    </xf>
    <xf numFmtId="0" fontId="17" fillId="0" borderId="31" xfId="0" applyFont="1" applyFill="1" applyBorder="1" applyAlignment="1">
      <alignment vertical="center" shrinkToFit="1"/>
    </xf>
    <xf numFmtId="0" fontId="17" fillId="0" borderId="32" xfId="0" applyFont="1" applyFill="1" applyBorder="1" applyAlignment="1">
      <alignment vertical="center" shrinkToFit="1"/>
    </xf>
    <xf numFmtId="0" fontId="17" fillId="0" borderId="33" xfId="0" applyFont="1" applyFill="1" applyBorder="1" applyAlignment="1">
      <alignment vertical="center" shrinkToFit="1"/>
    </xf>
    <xf numFmtId="0" fontId="17" fillId="0" borderId="6" xfId="0" applyFont="1" applyFill="1" applyBorder="1" applyAlignment="1">
      <alignment vertical="center" shrinkToFit="1"/>
    </xf>
    <xf numFmtId="0" fontId="17" fillId="0" borderId="34" xfId="0" applyFont="1" applyFill="1" applyBorder="1" applyAlignment="1">
      <alignment vertical="center" shrinkToFit="1"/>
    </xf>
    <xf numFmtId="187" fontId="4" fillId="0" borderId="5" xfId="0" applyNumberFormat="1" applyFont="1" applyFill="1" applyBorder="1" applyAlignment="1">
      <alignment vertical="center"/>
    </xf>
    <xf numFmtId="0" fontId="17" fillId="0" borderId="35" xfId="0" applyFont="1" applyFill="1" applyBorder="1">
      <alignment vertical="center"/>
    </xf>
    <xf numFmtId="0" fontId="17" fillId="0" borderId="0" xfId="0" applyFont="1" applyFill="1" applyBorder="1" applyAlignment="1">
      <alignment horizontal="justify" vertical="center"/>
    </xf>
    <xf numFmtId="187" fontId="17" fillId="0" borderId="0" xfId="0" applyNumberFormat="1" applyFont="1" applyFill="1" applyBorder="1" applyAlignment="1">
      <alignment vertical="center"/>
    </xf>
    <xf numFmtId="187" fontId="17" fillId="0" borderId="23" xfId="0" applyNumberFormat="1" applyFont="1" applyFill="1" applyBorder="1" applyAlignment="1">
      <alignment vertical="center"/>
    </xf>
    <xf numFmtId="0" fontId="17" fillId="0" borderId="0" xfId="0" applyFont="1" applyFill="1" applyBorder="1" applyAlignment="1">
      <alignment horizontal="distributed" vertical="center"/>
    </xf>
    <xf numFmtId="0" fontId="17" fillId="0" borderId="36" xfId="0" applyFont="1" applyFill="1" applyBorder="1" applyAlignment="1">
      <alignment vertical="top"/>
    </xf>
    <xf numFmtId="0" fontId="17" fillId="0" borderId="7" xfId="0" applyFont="1" applyFill="1" applyBorder="1" applyAlignment="1">
      <alignment horizontal="center" vertical="center"/>
    </xf>
    <xf numFmtId="0" fontId="17" fillId="0" borderId="7" xfId="0" applyFont="1" applyFill="1" applyBorder="1" applyAlignment="1">
      <alignment horizontal="center" vertical="center" wrapText="1"/>
    </xf>
    <xf numFmtId="186" fontId="17"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6" fontId="17" fillId="0" borderId="37" xfId="0" applyNumberFormat="1" applyFont="1" applyFill="1" applyBorder="1" applyAlignment="1">
      <alignment vertical="center"/>
    </xf>
    <xf numFmtId="0" fontId="0" fillId="0" borderId="38"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0" xfId="0" applyFont="1" applyFill="1" applyAlignment="1">
      <alignment horizontal="center" vertical="center"/>
    </xf>
    <xf numFmtId="0" fontId="0" fillId="0" borderId="0" xfId="0" applyFill="1" applyAlignment="1">
      <alignment vertical="center"/>
    </xf>
    <xf numFmtId="0" fontId="0" fillId="0" borderId="0" xfId="0" applyFont="1" applyFill="1" applyAlignment="1">
      <alignment horizontal="right" vertical="center"/>
    </xf>
    <xf numFmtId="0" fontId="0" fillId="0" borderId="39" xfId="0"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shrinkToFit="1"/>
    </xf>
    <xf numFmtId="0" fontId="4" fillId="0" borderId="43" xfId="0" applyFont="1" applyFill="1" applyBorder="1" applyAlignment="1">
      <alignment horizontal="distributed" vertical="center"/>
    </xf>
    <xf numFmtId="187" fontId="4" fillId="0" borderId="26" xfId="0" applyNumberFormat="1" applyFont="1" applyFill="1" applyBorder="1" applyAlignment="1">
      <alignment vertical="center"/>
    </xf>
    <xf numFmtId="0" fontId="4" fillId="0" borderId="43" xfId="0" applyFont="1" applyFill="1" applyBorder="1" applyAlignment="1">
      <alignment horizontal="right" vertical="center"/>
    </xf>
    <xf numFmtId="187" fontId="4" fillId="0" borderId="0" xfId="0" applyNumberFormat="1" applyFont="1" applyFill="1" applyBorder="1" applyAlignment="1">
      <alignment vertical="center"/>
    </xf>
    <xf numFmtId="187" fontId="4" fillId="0" borderId="19" xfId="0" applyNumberFormat="1" applyFont="1" applyFill="1" applyBorder="1" applyAlignment="1">
      <alignment vertical="center"/>
    </xf>
    <xf numFmtId="187" fontId="0" fillId="0" borderId="0" xfId="0" applyNumberFormat="1" applyFont="1" applyFill="1" applyBorder="1" applyAlignment="1">
      <alignment vertical="center"/>
    </xf>
    <xf numFmtId="0" fontId="0" fillId="0" borderId="43" xfId="0" applyFill="1" applyBorder="1" applyAlignment="1">
      <alignment horizontal="distributed" vertical="center"/>
    </xf>
    <xf numFmtId="187" fontId="0" fillId="0" borderId="19" xfId="0" applyNumberFormat="1" applyFont="1" applyFill="1" applyBorder="1" applyAlignment="1">
      <alignment vertical="center"/>
    </xf>
    <xf numFmtId="0" fontId="0" fillId="0" borderId="43" xfId="0" applyFill="1" applyBorder="1" applyAlignment="1">
      <alignment horizontal="right" vertical="center"/>
    </xf>
    <xf numFmtId="187" fontId="0" fillId="0" borderId="0" xfId="0" applyNumberFormat="1" applyFill="1" applyBorder="1" applyAlignment="1">
      <alignment vertical="center"/>
    </xf>
    <xf numFmtId="187" fontId="0" fillId="0" borderId="19" xfId="0" applyNumberFormat="1" applyFill="1" applyBorder="1" applyAlignment="1">
      <alignment vertical="center"/>
    </xf>
    <xf numFmtId="0" fontId="0" fillId="0" borderId="43" xfId="0" applyFont="1" applyFill="1" applyBorder="1" applyAlignment="1">
      <alignment horizontal="distributed" vertical="center"/>
    </xf>
    <xf numFmtId="0" fontId="0" fillId="0" borderId="44" xfId="0" applyFont="1" applyFill="1" applyBorder="1" applyAlignment="1">
      <alignment horizontal="right" vertical="center"/>
    </xf>
    <xf numFmtId="187" fontId="0" fillId="0" borderId="15" xfId="0" applyNumberFormat="1" applyFill="1" applyBorder="1" applyAlignment="1">
      <alignment vertical="center"/>
    </xf>
    <xf numFmtId="195" fontId="0" fillId="0" borderId="2" xfId="0" applyNumberFormat="1" applyFill="1" applyBorder="1" applyAlignment="1">
      <alignment horizontal="right" vertical="center"/>
    </xf>
    <xf numFmtId="195" fontId="0" fillId="0" borderId="45" xfId="0" applyNumberFormat="1" applyFill="1" applyBorder="1" applyAlignment="1">
      <alignment horizontal="right" vertical="center"/>
    </xf>
    <xf numFmtId="178" fontId="4" fillId="0" borderId="3" xfId="0" applyNumberFormat="1" applyFont="1" applyFill="1" applyBorder="1" applyAlignment="1">
      <alignment vertical="center"/>
    </xf>
    <xf numFmtId="178" fontId="0" fillId="0" borderId="6" xfId="0" applyNumberFormat="1" applyFill="1" applyBorder="1">
      <alignment vertical="center"/>
    </xf>
    <xf numFmtId="178" fontId="0" fillId="0" borderId="14" xfId="0" applyNumberFormat="1" applyFill="1" applyBorder="1">
      <alignment vertical="center"/>
    </xf>
    <xf numFmtId="178" fontId="17" fillId="0" borderId="6" xfId="0" applyNumberFormat="1" applyFont="1" applyFill="1" applyBorder="1" applyAlignment="1">
      <alignment vertical="center"/>
    </xf>
    <xf numFmtId="178" fontId="17" fillId="0" borderId="0" xfId="0" applyNumberFormat="1" applyFont="1" applyFill="1" applyBorder="1" applyAlignment="1">
      <alignment vertical="center"/>
    </xf>
    <xf numFmtId="178" fontId="17" fillId="0" borderId="19" xfId="0" applyNumberFormat="1" applyFont="1" applyFill="1" applyBorder="1" applyAlignment="1">
      <alignment vertical="center" shrinkToFit="1"/>
    </xf>
    <xf numFmtId="186" fontId="17" fillId="0" borderId="6" xfId="0" applyNumberFormat="1" applyFont="1" applyFill="1" applyBorder="1">
      <alignment vertical="center"/>
    </xf>
    <xf numFmtId="186" fontId="17" fillId="0" borderId="0" xfId="0" applyNumberFormat="1" applyFont="1" applyFill="1" applyBorder="1" applyAlignment="1">
      <alignment vertical="center" shrinkToFit="1"/>
    </xf>
    <xf numFmtId="186" fontId="17" fillId="0" borderId="19" xfId="0" applyNumberFormat="1" applyFont="1" applyFill="1" applyBorder="1">
      <alignment vertical="center"/>
    </xf>
    <xf numFmtId="186" fontId="17" fillId="0" borderId="0" xfId="0" applyNumberFormat="1" applyFont="1" applyFill="1" applyBorder="1">
      <alignment vertical="center"/>
    </xf>
    <xf numFmtId="178" fontId="17" fillId="0" borderId="0" xfId="0" applyNumberFormat="1" applyFont="1" applyFill="1" applyBorder="1" applyAlignment="1">
      <alignment horizontal="right" vertical="center"/>
    </xf>
    <xf numFmtId="41" fontId="17" fillId="0" borderId="0" xfId="0" applyNumberFormat="1" applyFont="1" applyFill="1" applyBorder="1" applyAlignment="1">
      <alignment horizontal="right" vertical="center"/>
    </xf>
    <xf numFmtId="178" fontId="17" fillId="0" borderId="19" xfId="0" applyNumberFormat="1" applyFont="1" applyFill="1" applyBorder="1" applyAlignment="1">
      <alignment horizontal="right" vertical="center"/>
    </xf>
    <xf numFmtId="0" fontId="21" fillId="0" borderId="46" xfId="0" applyFont="1" applyFill="1" applyBorder="1" applyAlignment="1">
      <alignment horizontal="center" vertical="center"/>
    </xf>
    <xf numFmtId="0" fontId="21" fillId="0" borderId="29" xfId="0" applyFont="1" applyFill="1" applyBorder="1" applyAlignment="1">
      <alignment horizontal="center" vertical="center"/>
    </xf>
    <xf numFmtId="0" fontId="18" fillId="0" borderId="0" xfId="0" applyFont="1" applyFill="1" applyAlignment="1">
      <alignment vertical="center"/>
    </xf>
    <xf numFmtId="0" fontId="0" fillId="0" borderId="47" xfId="0" applyFont="1" applyFill="1" applyBorder="1" applyAlignment="1">
      <alignment horizontal="center" vertical="center"/>
    </xf>
    <xf numFmtId="186" fontId="17"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186" fontId="17" fillId="0" borderId="37" xfId="0" applyNumberFormat="1" applyFont="1" applyFill="1" applyBorder="1" applyAlignment="1">
      <alignment horizontal="right" vertical="center"/>
    </xf>
    <xf numFmtId="187" fontId="4" fillId="0" borderId="3" xfId="0" applyNumberFormat="1" applyFont="1" applyFill="1" applyBorder="1" applyAlignment="1">
      <alignment vertical="center"/>
    </xf>
    <xf numFmtId="187" fontId="4" fillId="0" borderId="4" xfId="0" applyNumberFormat="1" applyFont="1" applyFill="1" applyBorder="1" applyAlignment="1">
      <alignment vertical="center"/>
    </xf>
    <xf numFmtId="187" fontId="4" fillId="0" borderId="6" xfId="0" applyNumberFormat="1" applyFont="1" applyFill="1" applyBorder="1" applyAlignment="1">
      <alignment vertical="center"/>
    </xf>
    <xf numFmtId="0" fontId="0" fillId="0" borderId="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20" xfId="0" applyFill="1" applyBorder="1" applyAlignment="1">
      <alignment horizontal="center" vertical="center"/>
    </xf>
    <xf numFmtId="186" fontId="4" fillId="0" borderId="37" xfId="0" applyNumberFormat="1" applyFont="1" applyFill="1" applyBorder="1" applyAlignment="1">
      <alignment horizontal="right" vertical="center"/>
    </xf>
    <xf numFmtId="186" fontId="9" fillId="0" borderId="37" xfId="0" applyNumberFormat="1" applyFont="1" applyFill="1" applyBorder="1" applyAlignment="1">
      <alignment horizontal="right" vertical="center"/>
    </xf>
    <xf numFmtId="181" fontId="4" fillId="0" borderId="37" xfId="0" applyNumberFormat="1" applyFont="1" applyFill="1" applyBorder="1" applyAlignment="1">
      <alignment horizontal="right" vertical="center"/>
    </xf>
    <xf numFmtId="193" fontId="4" fillId="0" borderId="37" xfId="0" applyNumberFormat="1" applyFont="1" applyFill="1" applyBorder="1" applyAlignment="1">
      <alignment horizontal="right" vertical="center"/>
    </xf>
    <xf numFmtId="182" fontId="4" fillId="0" borderId="50" xfId="0" applyNumberFormat="1" applyFont="1" applyFill="1" applyBorder="1" applyAlignment="1">
      <alignment horizontal="right" vertical="center"/>
    </xf>
    <xf numFmtId="0" fontId="0" fillId="0" borderId="0" xfId="0" applyFill="1" applyBorder="1" applyAlignment="1">
      <alignment horizontal="right" vertical="center"/>
    </xf>
    <xf numFmtId="0" fontId="0" fillId="0" borderId="1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1" xfId="0" applyFont="1" applyFill="1" applyBorder="1" applyAlignment="1">
      <alignment horizontal="center" vertical="center"/>
    </xf>
    <xf numFmtId="194" fontId="4" fillId="0" borderId="37" xfId="0" applyNumberFormat="1" applyFont="1" applyFill="1" applyBorder="1" applyAlignment="1">
      <alignment horizontal="right" vertical="center"/>
    </xf>
    <xf numFmtId="183" fontId="4" fillId="0" borderId="37" xfId="0" applyNumberFormat="1" applyFont="1" applyFill="1" applyBorder="1" applyAlignment="1">
      <alignment horizontal="right" vertical="center"/>
    </xf>
    <xf numFmtId="184" fontId="4" fillId="0" borderId="37" xfId="0" applyNumberFormat="1" applyFont="1" applyFill="1" applyBorder="1" applyAlignment="1">
      <alignment horizontal="right" vertical="center"/>
    </xf>
    <xf numFmtId="185" fontId="4" fillId="0" borderId="50" xfId="0" applyNumberFormat="1" applyFont="1" applyFill="1" applyBorder="1" applyAlignment="1">
      <alignment horizontal="right" vertical="center"/>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35" xfId="0" applyFill="1" applyBorder="1" applyAlignment="1">
      <alignment horizontal="center" vertical="center"/>
    </xf>
    <xf numFmtId="0" fontId="0" fillId="0" borderId="3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0" fillId="0" borderId="0" xfId="0" applyFont="1" applyFill="1" applyAlignment="1">
      <alignment horizontal="center" vertical="center" shrinkToFit="1"/>
    </xf>
    <xf numFmtId="0" fontId="3" fillId="0" borderId="0" xfId="0" applyFont="1" applyFill="1" applyAlignment="1">
      <alignment horizontal="left" vertical="center" shrinkToFit="1"/>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7" fillId="0" borderId="57" xfId="0" applyFont="1" applyFill="1" applyBorder="1" applyAlignment="1">
      <alignment horizontal="center" vertical="center"/>
    </xf>
    <xf numFmtId="0" fontId="17" fillId="0" borderId="58" xfId="0" applyFont="1" applyFill="1" applyBorder="1" applyAlignment="1">
      <alignment horizontal="center" vertical="center"/>
    </xf>
    <xf numFmtId="0" fontId="0" fillId="0" borderId="0" xfId="0" applyFill="1" applyBorder="1" applyAlignment="1">
      <alignment vertical="center"/>
    </xf>
    <xf numFmtId="0" fontId="17" fillId="0" borderId="59" xfId="0" applyFont="1" applyFill="1" applyBorder="1" applyAlignment="1">
      <alignment horizontal="distributed" vertical="center"/>
    </xf>
    <xf numFmtId="0" fontId="0" fillId="0" borderId="57" xfId="0" applyFill="1" applyBorder="1" applyAlignment="1">
      <alignment vertical="center"/>
    </xf>
    <xf numFmtId="0" fontId="17" fillId="0" borderId="57" xfId="0" applyFont="1" applyFill="1" applyBorder="1" applyAlignment="1">
      <alignment horizontal="distributed" vertical="center"/>
    </xf>
    <xf numFmtId="0" fontId="0" fillId="0" borderId="25" xfId="0" applyFont="1" applyFill="1" applyBorder="1" applyAlignment="1">
      <alignment vertical="center"/>
    </xf>
    <xf numFmtId="0" fontId="17" fillId="0" borderId="25" xfId="0" applyFont="1" applyFill="1" applyBorder="1" applyAlignment="1">
      <alignment horizontal="distributed" vertical="center"/>
    </xf>
    <xf numFmtId="0" fontId="17" fillId="0" borderId="57" xfId="0" applyFont="1" applyFill="1" applyBorder="1" applyAlignment="1">
      <alignment horizontal="distributed" vertical="center" indent="1"/>
    </xf>
    <xf numFmtId="0" fontId="0" fillId="0" borderId="25" xfId="0" applyFill="1" applyBorder="1" applyAlignment="1">
      <alignment vertical="center"/>
    </xf>
    <xf numFmtId="0" fontId="17" fillId="0" borderId="58" xfId="0" applyFont="1" applyFill="1" applyBorder="1" applyAlignment="1">
      <alignment horizontal="distributed" vertical="center" indent="1"/>
    </xf>
    <xf numFmtId="0" fontId="17" fillId="0" borderId="57"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0" fillId="0" borderId="0" xfId="0" applyNumberFormat="1" applyFont="1" applyFill="1" applyAlignment="1">
      <alignment vertical="center"/>
    </xf>
    <xf numFmtId="0" fontId="0" fillId="0" borderId="60" xfId="0" applyNumberFormat="1" applyFill="1" applyBorder="1" applyAlignment="1">
      <alignment vertical="center"/>
    </xf>
    <xf numFmtId="0" fontId="0" fillId="0" borderId="0" xfId="0" applyNumberFormat="1" applyFill="1" applyAlignment="1">
      <alignment vertical="center"/>
    </xf>
    <xf numFmtId="0" fontId="4" fillId="0" borderId="61" xfId="0" applyNumberFormat="1" applyFont="1" applyFill="1" applyBorder="1" applyAlignment="1">
      <alignment vertical="center"/>
    </xf>
    <xf numFmtId="0" fontId="17" fillId="0" borderId="58" xfId="0" applyNumberFormat="1" applyFont="1" applyFill="1" applyBorder="1" applyAlignment="1">
      <alignment horizontal="distributed" vertical="center" indent="1"/>
    </xf>
    <xf numFmtId="0" fontId="2" fillId="0" borderId="0" xfId="0" applyNumberFormat="1" applyFont="1" applyFill="1" applyAlignment="1">
      <alignment vertical="center"/>
    </xf>
    <xf numFmtId="0" fontId="4" fillId="0" borderId="0" xfId="0" applyNumberFormat="1" applyFont="1" applyFill="1" applyAlignment="1">
      <alignment vertical="center"/>
    </xf>
    <xf numFmtId="0" fontId="0" fillId="0" borderId="29" xfId="0" applyFill="1" applyBorder="1" applyAlignment="1">
      <alignment vertical="center"/>
    </xf>
    <xf numFmtId="0" fontId="17" fillId="0" borderId="62" xfId="0" applyFont="1" applyFill="1" applyBorder="1" applyAlignment="1">
      <alignment horizontal="distributed" vertical="center" indent="1"/>
    </xf>
    <xf numFmtId="0" fontId="17" fillId="0" borderId="15" xfId="0" applyFont="1" applyFill="1" applyBorder="1" applyAlignment="1">
      <alignment vertical="center"/>
    </xf>
    <xf numFmtId="0" fontId="0" fillId="0" borderId="24" xfId="0" applyFill="1" applyBorder="1" applyAlignment="1">
      <alignment vertical="center"/>
    </xf>
    <xf numFmtId="0" fontId="17" fillId="0" borderId="59" xfId="0" applyFont="1" applyFill="1" applyBorder="1" applyAlignment="1">
      <alignment horizontal="distributed" vertical="center" indent="1"/>
    </xf>
    <xf numFmtId="43" fontId="17" fillId="0" borderId="0" xfId="1" applyNumberFormat="1" applyFont="1" applyFill="1" applyBorder="1" applyAlignment="1">
      <alignment horizontal="center" vertical="center"/>
    </xf>
    <xf numFmtId="0" fontId="0" fillId="0" borderId="0" xfId="0" applyFill="1" applyBorder="1" applyAlignment="1">
      <alignment horizontal="distributed" vertical="center"/>
    </xf>
    <xf numFmtId="0" fontId="0" fillId="0" borderId="0" xfId="0" applyFont="1" applyFill="1" applyBorder="1" applyAlignment="1">
      <alignment vertical="center"/>
    </xf>
    <xf numFmtId="0" fontId="0" fillId="0" borderId="28" xfId="0" applyFill="1" applyBorder="1" applyAlignment="1">
      <alignment vertical="center"/>
    </xf>
    <xf numFmtId="0" fontId="4" fillId="0" borderId="61" xfId="0" applyFont="1" applyFill="1" applyBorder="1" applyAlignment="1">
      <alignment vertical="center"/>
    </xf>
    <xf numFmtId="0" fontId="4" fillId="0" borderId="0" xfId="0" applyFont="1" applyFill="1" applyAlignment="1">
      <alignment vertical="center"/>
    </xf>
    <xf numFmtId="0" fontId="0" fillId="0" borderId="15" xfId="0" applyFill="1" applyBorder="1" applyAlignment="1">
      <alignment horizontal="distributed" vertical="center"/>
    </xf>
    <xf numFmtId="0" fontId="17" fillId="0" borderId="0" xfId="0" applyFont="1" applyFill="1" applyBorder="1" applyAlignment="1">
      <alignment vertical="center"/>
    </xf>
    <xf numFmtId="0" fontId="0" fillId="0" borderId="47" xfId="0" applyFill="1" applyBorder="1" applyAlignment="1">
      <alignment horizontal="center" vertical="center"/>
    </xf>
    <xf numFmtId="0" fontId="18" fillId="0" borderId="47" xfId="0" applyFont="1" applyFill="1" applyBorder="1" applyAlignment="1">
      <alignment horizontal="center" vertical="center"/>
    </xf>
    <xf numFmtId="0" fontId="18" fillId="0" borderId="63" xfId="0" applyFont="1" applyFill="1" applyBorder="1" applyAlignment="1">
      <alignment horizontal="center" vertical="center"/>
    </xf>
    <xf numFmtId="189" fontId="4" fillId="0" borderId="4" xfId="0" applyNumberFormat="1" applyFont="1" applyFill="1" applyBorder="1">
      <alignment vertical="center"/>
    </xf>
    <xf numFmtId="189" fontId="4" fillId="0" borderId="26" xfId="0" applyNumberFormat="1" applyFont="1" applyFill="1" applyBorder="1">
      <alignment vertical="center"/>
    </xf>
    <xf numFmtId="0" fontId="0" fillId="0" borderId="28" xfId="0" applyFill="1" applyBorder="1" applyAlignment="1">
      <alignment horizontal="distributed" vertical="center"/>
    </xf>
    <xf numFmtId="0" fontId="0" fillId="0" borderId="0" xfId="0" applyFont="1" applyFill="1" applyBorder="1" applyAlignment="1">
      <alignment horizontal="distributed" vertical="center"/>
    </xf>
    <xf numFmtId="189" fontId="0" fillId="0" borderId="0" xfId="0" applyNumberFormat="1" applyFont="1" applyFill="1" applyBorder="1">
      <alignment vertical="center"/>
    </xf>
    <xf numFmtId="189" fontId="17" fillId="0" borderId="19" xfId="0" applyNumberFormat="1" applyFont="1" applyFill="1" applyBorder="1">
      <alignment vertical="center"/>
    </xf>
    <xf numFmtId="0" fontId="0" fillId="0" borderId="29" xfId="0" applyFill="1" applyBorder="1" applyAlignment="1">
      <alignment horizontal="distributed" vertical="center"/>
    </xf>
    <xf numFmtId="189" fontId="17" fillId="0" borderId="15" xfId="0" applyNumberFormat="1" applyFont="1" applyFill="1" applyBorder="1">
      <alignment vertical="center"/>
    </xf>
    <xf numFmtId="189" fontId="17" fillId="0" borderId="27" xfId="0" applyNumberFormat="1" applyFont="1" applyFill="1" applyBorder="1">
      <alignment vertical="center"/>
    </xf>
    <xf numFmtId="0" fontId="0" fillId="0" borderId="12" xfId="0" applyFont="1" applyFill="1" applyBorder="1" applyAlignment="1">
      <alignment horizontal="center" vertical="center"/>
    </xf>
    <xf numFmtId="0" fontId="0" fillId="0" borderId="64" xfId="0" applyFont="1" applyFill="1" applyBorder="1" applyAlignment="1">
      <alignment horizontal="center" vertical="center" shrinkToFit="1"/>
    </xf>
    <xf numFmtId="0" fontId="0" fillId="0" borderId="28" xfId="0" applyFont="1" applyFill="1" applyBorder="1" applyAlignment="1">
      <alignment horizontal="center" vertical="center"/>
    </xf>
    <xf numFmtId="178" fontId="4" fillId="0" borderId="6" xfId="0" applyNumberFormat="1" applyFont="1" applyFill="1" applyBorder="1" applyAlignment="1">
      <alignment vertical="center"/>
    </xf>
    <xf numFmtId="178" fontId="4" fillId="0" borderId="0" xfId="0" applyNumberFormat="1" applyFont="1" applyFill="1" applyBorder="1" applyAlignment="1">
      <alignment vertical="center"/>
    </xf>
    <xf numFmtId="178" fontId="4" fillId="0" borderId="19" xfId="0" applyNumberFormat="1" applyFont="1" applyFill="1" applyBorder="1" applyAlignment="1">
      <alignment vertical="center" shrinkToFit="1"/>
    </xf>
    <xf numFmtId="186" fontId="4" fillId="0" borderId="6" xfId="0" applyNumberFormat="1" applyFont="1" applyFill="1" applyBorder="1">
      <alignment vertical="center"/>
    </xf>
    <xf numFmtId="186" fontId="4" fillId="0" borderId="0" xfId="0" applyNumberFormat="1" applyFont="1" applyFill="1" applyBorder="1" applyAlignment="1">
      <alignment vertical="center" shrinkToFit="1"/>
    </xf>
    <xf numFmtId="186" fontId="4" fillId="0" borderId="19" xfId="0" applyNumberFormat="1" applyFont="1" applyFill="1" applyBorder="1">
      <alignment vertical="center"/>
    </xf>
    <xf numFmtId="186" fontId="4" fillId="0" borderId="14" xfId="0" applyNumberFormat="1" applyFont="1" applyFill="1" applyBorder="1">
      <alignment vertical="center"/>
    </xf>
    <xf numFmtId="186" fontId="4" fillId="0" borderId="15" xfId="0" applyNumberFormat="1" applyFont="1" applyFill="1" applyBorder="1">
      <alignment vertical="center"/>
    </xf>
    <xf numFmtId="186" fontId="4" fillId="0" borderId="27" xfId="0" applyNumberFormat="1" applyFont="1" applyFill="1" applyBorder="1">
      <alignment vertical="center"/>
    </xf>
    <xf numFmtId="0" fontId="0" fillId="0" borderId="64" xfId="0" applyFont="1" applyFill="1" applyBorder="1" applyAlignment="1">
      <alignment horizontal="center" vertical="center"/>
    </xf>
    <xf numFmtId="187" fontId="0" fillId="0" borderId="19" xfId="0" applyNumberFormat="1" applyFill="1" applyBorder="1">
      <alignment vertical="center"/>
    </xf>
    <xf numFmtId="187" fontId="0" fillId="0" borderId="0" xfId="0" applyNumberFormat="1" applyFill="1">
      <alignment vertical="center"/>
    </xf>
    <xf numFmtId="187" fontId="0" fillId="0" borderId="19" xfId="0" applyNumberFormat="1" applyFont="1" applyFill="1" applyBorder="1" applyAlignment="1">
      <alignment horizontal="right" vertical="center"/>
    </xf>
    <xf numFmtId="0" fontId="0" fillId="0" borderId="0" xfId="0" applyFill="1" applyBorder="1">
      <alignment vertical="center"/>
    </xf>
    <xf numFmtId="0" fontId="0" fillId="0" borderId="8" xfId="0" applyFill="1" applyBorder="1" applyAlignment="1">
      <alignment horizontal="distributed" vertical="center"/>
    </xf>
    <xf numFmtId="0" fontId="0" fillId="0" borderId="6" xfId="0" applyFill="1" applyBorder="1" applyAlignment="1">
      <alignment horizontal="distributed" vertical="center"/>
    </xf>
    <xf numFmtId="0" fontId="0" fillId="0" borderId="14" xfId="0" applyFill="1" applyBorder="1" applyAlignment="1">
      <alignment horizontal="distributed" vertical="center"/>
    </xf>
    <xf numFmtId="187" fontId="0" fillId="0" borderId="27" xfId="0" applyNumberFormat="1" applyFill="1" applyBorder="1">
      <alignment vertical="center"/>
    </xf>
    <xf numFmtId="0" fontId="0" fillId="0" borderId="0" xfId="0" applyFill="1" applyAlignment="1">
      <alignment horizontal="right" vertical="center"/>
    </xf>
    <xf numFmtId="0" fontId="0" fillId="0" borderId="65" xfId="0" applyFont="1" applyFill="1" applyBorder="1" applyAlignment="1">
      <alignment horizontal="center" vertical="center"/>
    </xf>
    <xf numFmtId="0" fontId="0" fillId="0" borderId="41" xfId="0" applyFont="1" applyFill="1" applyBorder="1" applyAlignment="1">
      <alignment horizontal="center" vertical="center" shrinkToFit="1"/>
    </xf>
    <xf numFmtId="0" fontId="0" fillId="0" borderId="41" xfId="0" applyFont="1" applyFill="1" applyBorder="1" applyAlignment="1">
      <alignment vertical="center"/>
    </xf>
    <xf numFmtId="0" fontId="0" fillId="0" borderId="66" xfId="0" applyFont="1" applyFill="1" applyBorder="1" applyAlignment="1">
      <alignment vertical="center" shrinkToFit="1"/>
    </xf>
    <xf numFmtId="187" fontId="0" fillId="0" borderId="0" xfId="0" applyNumberFormat="1" applyFill="1" applyAlignment="1">
      <alignment vertical="center"/>
    </xf>
    <xf numFmtId="0" fontId="4" fillId="0" borderId="28" xfId="0" applyFont="1" applyFill="1" applyBorder="1" applyAlignment="1">
      <alignment horizontal="distributed" vertical="center"/>
    </xf>
    <xf numFmtId="0" fontId="4" fillId="0" borderId="0" xfId="0" applyFont="1" applyFill="1" applyBorder="1" applyAlignment="1">
      <alignment horizontal="distributed" vertical="center"/>
    </xf>
    <xf numFmtId="187" fontId="0" fillId="0" borderId="15" xfId="0" applyNumberFormat="1" applyFont="1" applyFill="1" applyBorder="1" applyAlignment="1">
      <alignment vertical="center"/>
    </xf>
    <xf numFmtId="187" fontId="0" fillId="0" borderId="27" xfId="0" applyNumberFormat="1" applyFont="1" applyFill="1" applyBorder="1" applyAlignment="1">
      <alignment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38" xfId="0" applyFont="1" applyFill="1" applyBorder="1" applyAlignment="1">
      <alignment horizontal="center" vertical="center" shrinkToFit="1"/>
    </xf>
    <xf numFmtId="0" fontId="0" fillId="0" borderId="28" xfId="0" applyFill="1" applyBorder="1" applyAlignment="1">
      <alignment horizontal="center" vertical="center"/>
    </xf>
    <xf numFmtId="178" fontId="4" fillId="0" borderId="14" xfId="0" applyNumberFormat="1" applyFont="1" applyFill="1" applyBorder="1" applyAlignment="1">
      <alignment horizontal="right" vertical="center"/>
    </xf>
    <xf numFmtId="178" fontId="4" fillId="0" borderId="15" xfId="0" applyNumberFormat="1" applyFont="1" applyFill="1" applyBorder="1" applyAlignment="1">
      <alignment horizontal="right" vertical="center"/>
    </xf>
    <xf numFmtId="41" fontId="4" fillId="0" borderId="15" xfId="0" applyNumberFormat="1" applyFont="1" applyFill="1" applyBorder="1" applyAlignment="1">
      <alignment horizontal="right" vertical="center"/>
    </xf>
    <xf numFmtId="178" fontId="4" fillId="0" borderId="27" xfId="0" applyNumberFormat="1" applyFont="1" applyFill="1" applyBorder="1" applyAlignment="1">
      <alignment horizontal="right" vertical="center"/>
    </xf>
    <xf numFmtId="187" fontId="0" fillId="0" borderId="27" xfId="0" applyNumberFormat="1" applyFill="1" applyBorder="1" applyAlignment="1">
      <alignment vertical="center"/>
    </xf>
    <xf numFmtId="190" fontId="0" fillId="0" borderId="0" xfId="0" applyNumberFormat="1" applyFill="1" applyBorder="1" applyAlignment="1">
      <alignment horizontal="right" vertical="center" indent="1"/>
    </xf>
    <xf numFmtId="0" fontId="0" fillId="0" borderId="0" xfId="0" applyFill="1" applyAlignment="1"/>
    <xf numFmtId="0" fontId="0" fillId="0" borderId="0" xfId="0" applyFont="1" applyFill="1" applyAlignment="1"/>
    <xf numFmtId="187" fontId="17" fillId="0" borderId="37" xfId="0" applyNumberFormat="1" applyFont="1" applyFill="1" applyBorder="1" applyAlignment="1">
      <alignment vertical="center"/>
    </xf>
    <xf numFmtId="187" fontId="17" fillId="0" borderId="50" xfId="0" applyNumberFormat="1" applyFont="1" applyFill="1" applyBorder="1" applyAlignment="1">
      <alignment vertical="center"/>
    </xf>
    <xf numFmtId="0" fontId="0" fillId="0" borderId="0" xfId="0" applyFill="1" applyAlignment="1">
      <alignment vertical="top"/>
    </xf>
    <xf numFmtId="0" fontId="0" fillId="0" borderId="0" xfId="0" applyFont="1" applyFill="1" applyAlignment="1">
      <alignment vertical="top"/>
    </xf>
    <xf numFmtId="197" fontId="0" fillId="0" borderId="7" xfId="0" applyNumberFormat="1" applyBorder="1">
      <alignment vertical="center"/>
    </xf>
    <xf numFmtId="0" fontId="0" fillId="0" borderId="7" xfId="0" applyBorder="1" applyAlignment="1">
      <alignment horizontal="right" vertical="center"/>
    </xf>
    <xf numFmtId="49" fontId="0" fillId="0" borderId="0" xfId="0" applyNumberFormat="1">
      <alignment vertical="center"/>
    </xf>
    <xf numFmtId="0" fontId="22" fillId="0" borderId="0" xfId="0" applyFont="1" applyAlignment="1">
      <alignment horizontal="right" vertical="center"/>
    </xf>
    <xf numFmtId="0" fontId="22" fillId="0" borderId="0" xfId="0" applyFont="1">
      <alignment vertical="center"/>
    </xf>
    <xf numFmtId="0" fontId="0" fillId="0" borderId="0" xfId="0" applyAlignment="1">
      <alignment horizontal="center" vertical="center"/>
    </xf>
    <xf numFmtId="186" fontId="4" fillId="0" borderId="50" xfId="0" applyNumberFormat="1" applyFont="1" applyFill="1" applyBorder="1" applyAlignment="1">
      <alignment horizontal="right" vertical="center"/>
    </xf>
    <xf numFmtId="0" fontId="18" fillId="0" borderId="0" xfId="0" applyFont="1" applyFill="1" applyAlignment="1">
      <alignment horizontal="left" vertical="center"/>
    </xf>
    <xf numFmtId="0" fontId="0" fillId="0" borderId="0" xfId="0" applyFill="1" applyAlignment="1">
      <alignment horizontal="left" vertical="center"/>
    </xf>
    <xf numFmtId="0" fontId="4" fillId="0" borderId="36" xfId="0" applyFont="1" applyFill="1" applyBorder="1" applyAlignment="1">
      <alignment horizontal="center" vertical="center"/>
    </xf>
    <xf numFmtId="0" fontId="0" fillId="0" borderId="69" xfId="0" applyFont="1" applyFill="1" applyBorder="1" applyAlignment="1">
      <alignment horizontal="center" vertical="center"/>
    </xf>
    <xf numFmtId="199" fontId="17" fillId="0" borderId="0" xfId="1" applyNumberFormat="1" applyFont="1" applyFill="1" applyBorder="1" applyAlignment="1">
      <alignment horizontal="righ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31" xfId="0" applyFill="1" applyBorder="1" applyAlignment="1">
      <alignment horizontal="center" vertical="center" wrapText="1"/>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1" xfId="0" applyFont="1" applyFill="1" applyBorder="1" applyAlignment="1">
      <alignment horizontal="center" vertical="center" shrinkToFit="1"/>
    </xf>
    <xf numFmtId="0" fontId="0" fillId="0" borderId="72" xfId="0" applyFill="1" applyBorder="1" applyAlignment="1">
      <alignment horizontal="left" vertical="center"/>
    </xf>
    <xf numFmtId="0" fontId="0" fillId="0" borderId="35" xfId="0" applyFill="1" applyBorder="1" applyAlignment="1">
      <alignment horizontal="left" vertical="center"/>
    </xf>
    <xf numFmtId="176" fontId="0" fillId="0" borderId="0" xfId="0" applyNumberFormat="1" applyFill="1" applyAlignment="1">
      <alignment vertical="center"/>
    </xf>
    <xf numFmtId="0" fontId="0" fillId="0" borderId="73" xfId="0" applyFill="1" applyBorder="1" applyAlignment="1">
      <alignment horizontal="left" vertical="center"/>
    </xf>
    <xf numFmtId="0" fontId="0" fillId="0" borderId="74" xfId="0" applyFill="1" applyBorder="1" applyAlignment="1">
      <alignment vertical="center"/>
    </xf>
    <xf numFmtId="0" fontId="0" fillId="0" borderId="36" xfId="0" applyFill="1" applyBorder="1" applyAlignment="1">
      <alignment horizontal="left" vertical="center"/>
    </xf>
    <xf numFmtId="0" fontId="0" fillId="0" borderId="75" xfId="0" applyFill="1" applyBorder="1" applyAlignment="1">
      <alignment vertical="center"/>
    </xf>
    <xf numFmtId="0" fontId="0" fillId="0" borderId="0" xfId="0" applyFill="1" applyBorder="1" applyAlignment="1">
      <alignment horizontal="left" vertical="center"/>
    </xf>
    <xf numFmtId="0" fontId="0" fillId="0" borderId="33" xfId="0" applyFont="1" applyFill="1" applyBorder="1" applyAlignment="1">
      <alignment vertical="center"/>
    </xf>
    <xf numFmtId="0" fontId="5" fillId="0" borderId="79" xfId="0" applyFont="1" applyFill="1" applyBorder="1" applyAlignment="1">
      <alignment horizontal="center" vertical="center"/>
    </xf>
    <xf numFmtId="0" fontId="0" fillId="0" borderId="95"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71" xfId="0"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96" xfId="0" applyFill="1" applyBorder="1" applyAlignment="1">
      <alignment horizontal="center" vertical="center" shrinkToFit="1"/>
    </xf>
    <xf numFmtId="0" fontId="0" fillId="0" borderId="96" xfId="0" applyFont="1" applyFill="1" applyBorder="1" applyAlignment="1">
      <alignment horizontal="center" vertical="center" shrinkToFit="1"/>
    </xf>
    <xf numFmtId="0" fontId="18" fillId="0" borderId="71" xfId="0" applyFont="1" applyFill="1" applyBorder="1" applyAlignment="1">
      <alignment horizontal="center" vertical="center" wrapText="1" shrinkToFit="1"/>
    </xf>
    <xf numFmtId="0" fontId="18" fillId="0" borderId="97" xfId="0" applyFont="1" applyFill="1" applyBorder="1" applyAlignment="1">
      <alignment horizontal="center" vertical="center" shrinkToFit="1"/>
    </xf>
    <xf numFmtId="0" fontId="0" fillId="0" borderId="98" xfId="0" applyFont="1" applyFill="1" applyBorder="1" applyAlignment="1">
      <alignment horizontal="distributed" vertical="center"/>
    </xf>
    <xf numFmtId="0" fontId="0" fillId="0" borderId="53" xfId="0" applyFont="1" applyFill="1" applyBorder="1" applyAlignment="1">
      <alignment horizontal="center" vertical="center"/>
    </xf>
    <xf numFmtId="0" fontId="0" fillId="0" borderId="7" xfId="0" applyFont="1" applyFill="1" applyBorder="1" applyAlignment="1">
      <alignment horizontal="distributed" vertical="center"/>
    </xf>
    <xf numFmtId="0" fontId="6" fillId="0" borderId="7" xfId="0" applyFont="1" applyFill="1" applyBorder="1" applyAlignment="1">
      <alignment horizontal="distributed" vertical="center"/>
    </xf>
    <xf numFmtId="0" fontId="4" fillId="0" borderId="87" xfId="0" applyFont="1" applyFill="1" applyBorder="1" applyAlignment="1">
      <alignment horizontal="center" vertical="center"/>
    </xf>
    <xf numFmtId="196"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96" xfId="0" applyFont="1" applyFill="1" applyBorder="1" applyAlignment="1">
      <alignment horizontal="center" vertical="center"/>
    </xf>
    <xf numFmtId="186" fontId="0" fillId="0" borderId="4" xfId="0" applyNumberFormat="1" applyFont="1" applyFill="1" applyBorder="1" applyAlignment="1">
      <alignment horizontal="right" vertical="center"/>
    </xf>
    <xf numFmtId="0" fontId="0" fillId="0" borderId="69" xfId="0" applyFont="1" applyFill="1" applyBorder="1" applyAlignment="1">
      <alignment horizontal="center" vertical="center"/>
    </xf>
    <xf numFmtId="0" fontId="0" fillId="0" borderId="7" xfId="0" applyFont="1" applyFill="1" applyBorder="1" applyAlignment="1">
      <alignment horizontal="center" vertical="center"/>
    </xf>
    <xf numFmtId="183" fontId="4" fillId="0" borderId="37" xfId="0" applyNumberFormat="1" applyFont="1" applyFill="1" applyBorder="1" applyAlignment="1">
      <alignment horizontal="right" vertical="center"/>
    </xf>
    <xf numFmtId="186" fontId="0" fillId="0" borderId="6"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0" fontId="0" fillId="0" borderId="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4" fillId="0" borderId="37" xfId="0" applyNumberFormat="1" applyFont="1" applyFill="1" applyBorder="1" applyAlignment="1">
      <alignment vertical="center"/>
    </xf>
    <xf numFmtId="183" fontId="0" fillId="0" borderId="4"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1" xfId="0"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181" fontId="0" fillId="0" borderId="0" xfId="0" applyNumberFormat="1" applyFont="1" applyFill="1" applyBorder="1" applyAlignment="1">
      <alignment horizontal="right" vertical="center"/>
    </xf>
    <xf numFmtId="186" fontId="4" fillId="0" borderId="37"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0" xfId="0"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5" xfId="0" applyFill="1" applyBorder="1" applyAlignment="1">
      <alignment horizontal="left" vertical="center"/>
    </xf>
    <xf numFmtId="0" fontId="0" fillId="0" borderId="86"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47" xfId="0" applyFont="1" applyFill="1" applyBorder="1" applyAlignment="1">
      <alignment horizontal="center" vertical="center"/>
    </xf>
    <xf numFmtId="186" fontId="4" fillId="0" borderId="88" xfId="0" applyNumberFormat="1" applyFont="1" applyFill="1" applyBorder="1" applyAlignment="1">
      <alignment horizontal="right" vertical="center"/>
    </xf>
    <xf numFmtId="187" fontId="0" fillId="0" borderId="37" xfId="0" applyNumberFormat="1" applyFont="1" applyFill="1" applyBorder="1" applyAlignment="1">
      <alignment horizontal="right" vertical="center"/>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85" xfId="0" applyFont="1" applyFill="1" applyBorder="1" applyAlignment="1">
      <alignment horizontal="center" vertical="center"/>
    </xf>
    <xf numFmtId="0" fontId="0" fillId="0" borderId="78" xfId="0" applyFont="1" applyFill="1" applyBorder="1" applyAlignment="1">
      <alignment horizontal="distributed"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81" xfId="0" applyFont="1" applyFill="1" applyBorder="1" applyAlignment="1">
      <alignment horizontal="distributed" vertical="center"/>
    </xf>
    <xf numFmtId="0" fontId="5" fillId="0" borderId="7"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0" fillId="0" borderId="7" xfId="0" applyFont="1" applyFill="1" applyBorder="1" applyAlignment="1">
      <alignment vertical="center"/>
    </xf>
    <xf numFmtId="0" fontId="0" fillId="0" borderId="82" xfId="0" applyFont="1" applyFill="1" applyBorder="1" applyAlignment="1">
      <alignment vertical="center"/>
    </xf>
    <xf numFmtId="0" fontId="17" fillId="0" borderId="15" xfId="0" applyFont="1" applyFill="1" applyBorder="1" applyAlignment="1">
      <alignment horizontal="distributed" vertical="center"/>
    </xf>
    <xf numFmtId="0" fontId="0" fillId="0" borderId="15" xfId="0" applyFill="1" applyBorder="1" applyAlignment="1">
      <alignment horizontal="distributed" vertical="center"/>
    </xf>
    <xf numFmtId="0" fontId="17" fillId="0" borderId="15" xfId="0" applyFont="1" applyFill="1" applyBorder="1" applyAlignment="1">
      <alignment horizontal="center" vertical="center"/>
    </xf>
    <xf numFmtId="0" fontId="0" fillId="0" borderId="15" xfId="0" applyFill="1" applyBorder="1" applyAlignment="1">
      <alignment horizontal="center" vertical="center"/>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17" fillId="0" borderId="0" xfId="0" applyNumberFormat="1" applyFont="1" applyFill="1" applyBorder="1" applyAlignment="1">
      <alignment horizontal="distributed" vertical="center"/>
    </xf>
    <xf numFmtId="0" fontId="0" fillId="0" borderId="0" xfId="0" applyFill="1" applyBorder="1" applyAlignment="1">
      <alignment horizontal="distributed" vertical="center"/>
    </xf>
    <xf numFmtId="41" fontId="17" fillId="0" borderId="0" xfId="0" applyNumberFormat="1" applyFont="1" applyFill="1" applyBorder="1" applyAlignment="1">
      <alignment horizontal="right" vertical="center" shrinkToFit="1"/>
    </xf>
    <xf numFmtId="0" fontId="17" fillId="0" borderId="0" xfId="0" applyFont="1" applyFill="1" applyBorder="1">
      <alignment vertical="center"/>
    </xf>
    <xf numFmtId="0" fontId="17" fillId="0" borderId="25" xfId="0" applyNumberFormat="1" applyFont="1" applyFill="1" applyBorder="1" applyAlignment="1">
      <alignment horizontal="distributed" vertical="center"/>
    </xf>
    <xf numFmtId="0" fontId="0" fillId="0" borderId="25" xfId="0" applyFill="1" applyBorder="1" applyAlignment="1">
      <alignment horizontal="distributed" vertical="center"/>
    </xf>
    <xf numFmtId="41" fontId="4" fillId="0" borderId="25" xfId="0" applyNumberFormat="1" applyFont="1" applyFill="1" applyBorder="1" applyAlignment="1">
      <alignment horizontal="right" vertical="center" shrinkToFit="1"/>
    </xf>
    <xf numFmtId="0" fontId="4" fillId="0" borderId="25" xfId="0" applyFont="1" applyFill="1" applyBorder="1">
      <alignment vertical="center"/>
    </xf>
    <xf numFmtId="41" fontId="4" fillId="0" borderId="0" xfId="0" applyNumberFormat="1" applyFont="1" applyFill="1" applyBorder="1" applyAlignment="1">
      <alignment horizontal="right" vertical="center" shrinkToFit="1"/>
    </xf>
    <xf numFmtId="0" fontId="4" fillId="0" borderId="0" xfId="0" applyFont="1" applyFill="1" applyBorder="1">
      <alignment vertical="center"/>
    </xf>
    <xf numFmtId="0" fontId="17" fillId="0" borderId="0" xfId="0" applyFont="1" applyFill="1" applyBorder="1" applyAlignment="1">
      <alignment horizontal="distributed" vertical="distributed" textRotation="255" justifyLastLine="1"/>
    </xf>
    <xf numFmtId="0" fontId="17" fillId="0" borderId="25" xfId="0" applyFont="1" applyFill="1" applyBorder="1" applyAlignment="1">
      <alignment horizontal="distributed" vertical="distributed" textRotation="255" justifyLastLine="1"/>
    </xf>
    <xf numFmtId="0" fontId="17" fillId="0" borderId="25" xfId="0" applyFont="1" applyFill="1" applyBorder="1" applyAlignment="1">
      <alignment horizontal="distributed" vertical="center"/>
    </xf>
    <xf numFmtId="0" fontId="17" fillId="0" borderId="99" xfId="0" applyFont="1" applyFill="1" applyBorder="1" applyAlignment="1">
      <alignment horizontal="distributed" vertical="distributed" textRotation="255" justifyLastLine="1"/>
    </xf>
    <xf numFmtId="0" fontId="17" fillId="0" borderId="0" xfId="0" applyFont="1" applyFill="1" applyBorder="1" applyAlignment="1">
      <alignment horizontal="distributed" vertical="center"/>
    </xf>
    <xf numFmtId="41" fontId="17" fillId="0" borderId="0" xfId="0" applyNumberFormat="1" applyFont="1" applyFill="1" applyBorder="1" applyAlignment="1">
      <alignment horizontal="right" vertical="center"/>
    </xf>
    <xf numFmtId="0" fontId="0" fillId="0" borderId="25" xfId="0" applyFont="1" applyFill="1" applyBorder="1" applyAlignment="1">
      <alignment horizontal="distributed" vertical="center"/>
    </xf>
    <xf numFmtId="41" fontId="17" fillId="0" borderId="0" xfId="1" applyNumberFormat="1" applyFont="1" applyFill="1" applyBorder="1" applyAlignment="1">
      <alignment horizontal="right" vertical="center" shrinkToFit="1"/>
    </xf>
    <xf numFmtId="198" fontId="17" fillId="0" borderId="0" xfId="0" applyNumberFormat="1" applyFont="1" applyFill="1" applyBorder="1" applyAlignment="1">
      <alignment horizontal="right" vertical="center"/>
    </xf>
    <xf numFmtId="41" fontId="4" fillId="0" borderId="25" xfId="0" applyNumberFormat="1" applyFont="1" applyFill="1" applyBorder="1" applyAlignment="1">
      <alignment horizontal="right" vertical="center"/>
    </xf>
    <xf numFmtId="41" fontId="4" fillId="0" borderId="25" xfId="1" applyNumberFormat="1" applyFont="1" applyFill="1" applyBorder="1" applyAlignment="1">
      <alignment horizontal="right" vertical="center" shrinkToFit="1"/>
    </xf>
    <xf numFmtId="43" fontId="17" fillId="0" borderId="100" xfId="0" applyNumberFormat="1" applyFont="1" applyFill="1" applyBorder="1" applyAlignment="1">
      <alignment horizontal="center" vertical="center" shrinkToFit="1"/>
    </xf>
    <xf numFmtId="43" fontId="17" fillId="0" borderId="101" xfId="0" applyNumberFormat="1" applyFont="1" applyFill="1" applyBorder="1" applyAlignment="1">
      <alignment horizontal="center" vertical="center" shrinkToFit="1"/>
    </xf>
    <xf numFmtId="43" fontId="17" fillId="0" borderId="102" xfId="0" applyNumberFormat="1" applyFont="1" applyFill="1" applyBorder="1" applyAlignment="1">
      <alignment horizontal="center" vertical="center" shrinkToFit="1"/>
    </xf>
    <xf numFmtId="0" fontId="17" fillId="0" borderId="103"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58" xfId="0" applyFont="1" applyFill="1" applyBorder="1" applyAlignment="1">
      <alignment horizontal="center" vertical="center"/>
    </xf>
    <xf numFmtId="0" fontId="17" fillId="0" borderId="105" xfId="0" applyFont="1" applyFill="1" applyBorder="1" applyAlignment="1">
      <alignment horizontal="center" vertical="center"/>
    </xf>
    <xf numFmtId="0" fontId="17" fillId="0" borderId="106" xfId="0" applyFont="1" applyFill="1" applyBorder="1">
      <alignment vertical="center"/>
    </xf>
    <xf numFmtId="0" fontId="17" fillId="0" borderId="107" xfId="0" applyFont="1" applyFill="1" applyBorder="1">
      <alignment vertical="center"/>
    </xf>
    <xf numFmtId="0" fontId="17" fillId="0" borderId="108" xfId="0" applyFont="1" applyFill="1" applyBorder="1" applyAlignment="1">
      <alignment horizontal="center" vertical="center"/>
    </xf>
    <xf numFmtId="0" fontId="17" fillId="0" borderId="109" xfId="0" applyFont="1" applyFill="1" applyBorder="1" applyAlignment="1">
      <alignment horizontal="center" vertical="center"/>
    </xf>
    <xf numFmtId="43" fontId="17" fillId="0" borderId="16" xfId="0" applyNumberFormat="1" applyFont="1" applyFill="1" applyBorder="1" applyAlignment="1">
      <alignment horizontal="center" vertical="center" shrinkToFit="1"/>
    </xf>
    <xf numFmtId="43" fontId="17" fillId="0" borderId="17" xfId="0" applyNumberFormat="1" applyFont="1" applyFill="1" applyBorder="1" applyAlignment="1">
      <alignment horizontal="center" vertical="center" shrinkToFit="1"/>
    </xf>
    <xf numFmtId="43" fontId="17" fillId="0" borderId="16" xfId="0" applyNumberFormat="1" applyFont="1" applyFill="1" applyBorder="1" applyAlignment="1">
      <alignment horizontal="center" vertical="center"/>
    </xf>
    <xf numFmtId="0" fontId="17" fillId="0" borderId="110" xfId="0" applyFont="1" applyFill="1" applyBorder="1" applyAlignment="1">
      <alignment horizontal="distributed" vertical="distributed" textRotation="255" justifyLastLine="1"/>
    </xf>
    <xf numFmtId="0" fontId="17" fillId="0" borderId="43" xfId="0" applyFont="1" applyFill="1" applyBorder="1" applyAlignment="1">
      <alignment horizontal="distributed" vertical="distributed" textRotation="255" justifyLastLine="1"/>
    </xf>
    <xf numFmtId="0" fontId="17" fillId="0" borderId="111" xfId="0" applyFont="1" applyFill="1" applyBorder="1" applyAlignment="1">
      <alignment horizontal="distributed" vertical="distributed" textRotation="255" justifyLastLine="1"/>
    </xf>
    <xf numFmtId="0" fontId="17" fillId="0" borderId="24" xfId="0" applyFont="1" applyFill="1" applyBorder="1" applyAlignment="1">
      <alignment horizontal="distributed" vertical="center"/>
    </xf>
    <xf numFmtId="0" fontId="0" fillId="0" borderId="24" xfId="0" applyFill="1" applyBorder="1" applyAlignment="1">
      <alignment horizontal="distributed" vertical="center"/>
    </xf>
    <xf numFmtId="41" fontId="17" fillId="0" borderId="24" xfId="0" applyNumberFormat="1" applyFont="1" applyFill="1" applyBorder="1" applyAlignment="1">
      <alignment horizontal="right" vertical="center" shrinkToFit="1"/>
    </xf>
    <xf numFmtId="0" fontId="17" fillId="0" borderId="24" xfId="0" applyFont="1" applyFill="1" applyBorder="1" applyAlignment="1">
      <alignment vertical="center" shrinkToFit="1"/>
    </xf>
    <xf numFmtId="0" fontId="17" fillId="0" borderId="0" xfId="0" applyFont="1" applyFill="1" applyBorder="1" applyAlignment="1">
      <alignment vertical="center" shrinkToFit="1"/>
    </xf>
    <xf numFmtId="41" fontId="4" fillId="0" borderId="0" xfId="0" applyNumberFormat="1" applyFont="1" applyFill="1" applyBorder="1" applyAlignment="1">
      <alignment horizontal="right" vertical="center"/>
    </xf>
    <xf numFmtId="41" fontId="4" fillId="0" borderId="0" xfId="1" applyNumberFormat="1" applyFont="1" applyFill="1" applyBorder="1" applyAlignment="1">
      <alignment horizontal="right" vertical="center" shrinkToFit="1"/>
    </xf>
    <xf numFmtId="0" fontId="17" fillId="0" borderId="112" xfId="0" applyFont="1" applyFill="1" applyBorder="1" applyAlignment="1">
      <alignment horizontal="distributed" vertical="distributed" textRotation="255" justifyLastLine="1"/>
    </xf>
    <xf numFmtId="0" fontId="17" fillId="0" borderId="113" xfId="0" applyFont="1" applyFill="1" applyBorder="1" applyAlignment="1">
      <alignment horizontal="distributed" vertical="distributed" textRotation="255" justifyLastLine="1"/>
    </xf>
    <xf numFmtId="0" fontId="17" fillId="0" borderId="114" xfId="0" applyFont="1" applyFill="1" applyBorder="1" applyAlignment="1">
      <alignment horizontal="distributed" vertical="distributed" textRotation="255" justifyLastLine="1"/>
    </xf>
    <xf numFmtId="0" fontId="17" fillId="0" borderId="43" xfId="0" applyFont="1" applyFill="1" applyBorder="1" applyAlignment="1">
      <alignment horizontal="distributed" vertical="center" textRotation="255"/>
    </xf>
    <xf numFmtId="0" fontId="17" fillId="0" borderId="111" xfId="0" applyFont="1" applyFill="1" applyBorder="1" applyAlignment="1">
      <alignment horizontal="distributed" vertical="center" textRotation="255"/>
    </xf>
    <xf numFmtId="41" fontId="17" fillId="0" borderId="0" xfId="1" applyNumberFormat="1" applyFont="1" applyFill="1" applyBorder="1" applyAlignment="1">
      <alignment horizontal="right" vertical="center"/>
    </xf>
    <xf numFmtId="0" fontId="10" fillId="0" borderId="0" xfId="0" applyFont="1" applyFill="1" applyAlignment="1">
      <alignment horizontal="center" vertical="center" shrinkToFit="1"/>
    </xf>
    <xf numFmtId="0" fontId="3" fillId="0" borderId="0" xfId="0" applyFont="1" applyFill="1" applyAlignment="1">
      <alignment horizontal="left" vertical="center" shrinkToFit="1"/>
    </xf>
    <xf numFmtId="0" fontId="4" fillId="0" borderId="0" xfId="0" applyFont="1" applyFill="1" applyAlignment="1">
      <alignment horizontal="left" vertical="center" shrinkToFit="1"/>
    </xf>
    <xf numFmtId="0" fontId="0" fillId="0" borderId="0" xfId="0" applyFont="1" applyFill="1" applyAlignment="1">
      <alignment horizontal="left" vertical="center" shrinkToFit="1"/>
    </xf>
    <xf numFmtId="0" fontId="0" fillId="0" borderId="0" xfId="0" applyFill="1" applyAlignment="1">
      <alignment horizontal="left" vertical="top" wrapText="1"/>
    </xf>
    <xf numFmtId="0" fontId="0" fillId="0" borderId="0" xfId="0" applyFont="1" applyFill="1" applyAlignment="1">
      <alignment horizontal="left" vertical="top" wrapText="1"/>
    </xf>
    <xf numFmtId="0" fontId="18" fillId="0" borderId="15" xfId="0" applyFont="1" applyFill="1" applyBorder="1" applyAlignment="1">
      <alignment horizontal="left" vertical="center"/>
    </xf>
    <xf numFmtId="0" fontId="18" fillId="0" borderId="0" xfId="0" applyFont="1" applyFill="1" applyBorder="1" applyAlignment="1">
      <alignment horizontal="left" vertical="center"/>
    </xf>
    <xf numFmtId="0" fontId="17" fillId="0" borderId="108" xfId="0" applyFont="1" applyFill="1" applyBorder="1">
      <alignment vertical="center"/>
    </xf>
    <xf numFmtId="0" fontId="17" fillId="0" borderId="109" xfId="0" applyFont="1" applyFill="1" applyBorder="1">
      <alignment vertical="center"/>
    </xf>
    <xf numFmtId="43" fontId="17" fillId="0" borderId="109" xfId="0" applyNumberFormat="1" applyFont="1" applyFill="1" applyBorder="1" applyAlignment="1">
      <alignment horizontal="center" vertical="center"/>
    </xf>
    <xf numFmtId="0" fontId="17" fillId="0" borderId="106" xfId="0" applyFont="1" applyFill="1" applyBorder="1" applyAlignment="1">
      <alignment horizontal="center" vertical="center"/>
    </xf>
    <xf numFmtId="41" fontId="17" fillId="0" borderId="24" xfId="0" applyNumberFormat="1" applyFont="1" applyFill="1" applyBorder="1" applyAlignment="1">
      <alignment horizontal="right" vertical="center"/>
    </xf>
    <xf numFmtId="41" fontId="17" fillId="0" borderId="24" xfId="1" applyNumberFormat="1" applyFont="1" applyFill="1" applyBorder="1" applyAlignment="1">
      <alignment horizontal="right" vertical="center" shrinkToFit="1"/>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186" fontId="4" fillId="0" borderId="15" xfId="0" applyNumberFormat="1" applyFont="1" applyFill="1" applyBorder="1" applyAlignment="1">
      <alignment vertical="center"/>
    </xf>
    <xf numFmtId="0" fontId="0" fillId="0" borderId="117" xfId="0" applyFont="1" applyFill="1" applyBorder="1" applyAlignment="1">
      <alignment horizontal="center" vertical="center"/>
    </xf>
    <xf numFmtId="186" fontId="17" fillId="0" borderId="0" xfId="0" applyNumberFormat="1" applyFont="1" applyFill="1" applyBorder="1" applyAlignment="1">
      <alignment vertical="center"/>
    </xf>
    <xf numFmtId="0" fontId="0" fillId="0" borderId="118" xfId="0" applyFill="1" applyBorder="1" applyAlignment="1">
      <alignment horizontal="center" vertical="center"/>
    </xf>
    <xf numFmtId="186" fontId="4" fillId="0" borderId="0" xfId="0" applyNumberFormat="1" applyFont="1" applyFill="1" applyBorder="1" applyAlignment="1">
      <alignment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18" fillId="0" borderId="121" xfId="0" applyFont="1" applyFill="1" applyBorder="1" applyAlignment="1">
      <alignment horizontal="center" vertical="center"/>
    </xf>
    <xf numFmtId="0" fontId="18" fillId="0" borderId="122" xfId="0" applyFont="1" applyFill="1" applyBorder="1" applyAlignment="1">
      <alignment horizontal="center" vertical="center"/>
    </xf>
    <xf numFmtId="178" fontId="4" fillId="0" borderId="0" xfId="0" applyNumberFormat="1" applyFont="1" applyFill="1" applyBorder="1" applyAlignment="1">
      <alignment vertical="center"/>
    </xf>
    <xf numFmtId="0" fontId="0" fillId="0" borderId="123" xfId="0" applyFont="1" applyFill="1" applyBorder="1" applyAlignment="1">
      <alignment horizontal="center" vertical="center"/>
    </xf>
    <xf numFmtId="0" fontId="0" fillId="0" borderId="124" xfId="0" applyFont="1" applyFill="1" applyBorder="1" applyAlignment="1">
      <alignment horizontal="center" vertical="center"/>
    </xf>
    <xf numFmtId="178" fontId="0" fillId="0" borderId="0" xfId="0" applyNumberFormat="1" applyFont="1" applyFill="1" applyBorder="1" applyAlignment="1">
      <alignment vertical="center"/>
    </xf>
    <xf numFmtId="0" fontId="0" fillId="0" borderId="118" xfId="0" applyFont="1" applyFill="1" applyBorder="1" applyAlignment="1">
      <alignment horizontal="center" vertical="center"/>
    </xf>
    <xf numFmtId="178" fontId="17" fillId="0" borderId="0" xfId="0" applyNumberFormat="1" applyFont="1" applyFill="1" applyBorder="1" applyAlignment="1">
      <alignment vertical="center"/>
    </xf>
    <xf numFmtId="186" fontId="0" fillId="0" borderId="0" xfId="0" applyNumberFormat="1" applyFont="1" applyFill="1" applyBorder="1" applyAlignment="1">
      <alignment vertical="center"/>
    </xf>
    <xf numFmtId="0" fontId="0" fillId="0" borderId="28" xfId="0" applyFont="1" applyFill="1" applyBorder="1" applyAlignment="1">
      <alignment horizontal="center" vertical="center"/>
    </xf>
    <xf numFmtId="0" fontId="0" fillId="0" borderId="35" xfId="0" applyFont="1" applyFill="1" applyBorder="1" applyAlignment="1">
      <alignment horizontal="center" vertical="center"/>
    </xf>
    <xf numFmtId="0" fontId="18" fillId="0" borderId="54" xfId="0" applyFont="1" applyFill="1" applyBorder="1" applyAlignment="1">
      <alignment horizontal="center" vertical="center"/>
    </xf>
    <xf numFmtId="0" fontId="18" fillId="0" borderId="38"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125" xfId="0" applyFont="1" applyFill="1" applyBorder="1" applyAlignment="1">
      <alignment horizontal="distributed" vertical="center"/>
    </xf>
    <xf numFmtId="0" fontId="4" fillId="0" borderId="126"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74" xfId="0" applyFont="1" applyFill="1" applyBorder="1" applyAlignment="1">
      <alignment horizontal="distributed" vertical="center"/>
    </xf>
    <xf numFmtId="0" fontId="0" fillId="0" borderId="12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5" xfId="0" applyFont="1" applyFill="1" applyBorder="1" applyAlignment="1">
      <alignment horizontal="distributed" vertical="center"/>
    </xf>
    <xf numFmtId="0" fontId="0" fillId="0" borderId="128" xfId="0" applyFont="1" applyFill="1" applyBorder="1" applyAlignment="1">
      <alignment horizontal="distributed" vertical="center"/>
    </xf>
    <xf numFmtId="0" fontId="4" fillId="0" borderId="3" xfId="0" applyFont="1" applyFill="1" applyBorder="1" applyAlignment="1">
      <alignment horizontal="distributed" vertical="center"/>
    </xf>
    <xf numFmtId="0" fontId="0" fillId="0" borderId="78" xfId="0" applyFont="1" applyFill="1" applyBorder="1" applyAlignment="1">
      <alignment horizontal="center" vertical="distributed" textRotation="255" wrapText="1"/>
    </xf>
    <xf numFmtId="0" fontId="0" fillId="0" borderId="80" xfId="0" applyFont="1" applyFill="1" applyBorder="1" applyAlignment="1">
      <alignment horizontal="center" vertical="distributed" textRotation="255" wrapText="1"/>
    </xf>
    <xf numFmtId="0" fontId="5" fillId="0" borderId="0" xfId="0" applyFont="1" applyFill="1" applyBorder="1" applyAlignment="1">
      <alignment horizontal="distributed" vertical="center"/>
    </xf>
    <xf numFmtId="0" fontId="5" fillId="0" borderId="125" xfId="0" applyFont="1" applyFill="1" applyBorder="1" applyAlignment="1">
      <alignment horizontal="distributed" vertical="center"/>
    </xf>
    <xf numFmtId="0" fontId="4" fillId="0" borderId="86" xfId="0" applyFont="1" applyFill="1" applyBorder="1" applyAlignment="1">
      <alignment horizontal="center" vertical="center"/>
    </xf>
    <xf numFmtId="0" fontId="0" fillId="0" borderId="86" xfId="0" applyFont="1" applyFill="1" applyBorder="1" applyAlignment="1">
      <alignment horizontal="center" vertical="distributed" textRotation="255" wrapText="1"/>
    </xf>
    <xf numFmtId="0" fontId="0" fillId="0" borderId="10" xfId="0" applyFont="1" applyFill="1" applyBorder="1" applyAlignment="1">
      <alignment horizontal="distributed" vertical="center"/>
    </xf>
    <xf numFmtId="0" fontId="0" fillId="0" borderId="9" xfId="0" applyFont="1" applyFill="1" applyBorder="1" applyAlignment="1">
      <alignment horizontal="distributed" vertical="center"/>
    </xf>
    <xf numFmtId="186" fontId="0" fillId="0" borderId="3" xfId="0" applyNumberFormat="1" applyFont="1" applyFill="1" applyBorder="1" applyAlignment="1">
      <alignment horizontal="right" vertical="center"/>
    </xf>
    <xf numFmtId="186" fontId="0" fillId="0" borderId="5" xfId="0" applyNumberFormat="1" applyFont="1" applyFill="1" applyBorder="1" applyAlignment="1">
      <alignment horizontal="right" vertical="center"/>
    </xf>
    <xf numFmtId="186" fontId="0" fillId="0" borderId="23" xfId="0" applyNumberFormat="1" applyFont="1" applyFill="1" applyBorder="1" applyAlignment="1">
      <alignment horizontal="right" vertical="center"/>
    </xf>
    <xf numFmtId="186" fontId="4" fillId="0" borderId="50" xfId="0" applyNumberFormat="1" applyFont="1" applyFill="1" applyBorder="1" applyAlignment="1">
      <alignment horizontal="right" vertical="center"/>
    </xf>
    <xf numFmtId="0" fontId="0" fillId="0" borderId="28" xfId="0" applyFont="1" applyFill="1" applyBorder="1" applyAlignment="1">
      <alignment horizontal="distributed" vertical="center"/>
    </xf>
    <xf numFmtId="0" fontId="0" fillId="0" borderId="35" xfId="0" applyFont="1" applyFill="1" applyBorder="1" applyAlignment="1">
      <alignment horizontal="distributed" vertical="center"/>
    </xf>
    <xf numFmtId="0" fontId="4" fillId="0" borderId="72" xfId="0" applyFont="1" applyFill="1" applyBorder="1" applyAlignment="1">
      <alignment horizontal="distributed" vertical="center"/>
    </xf>
    <xf numFmtId="0" fontId="0" fillId="0" borderId="28" xfId="0" applyFill="1" applyBorder="1" applyAlignment="1">
      <alignment horizontal="distributed" vertical="center"/>
    </xf>
    <xf numFmtId="186" fontId="17" fillId="0" borderId="0" xfId="0" applyNumberFormat="1" applyFont="1" applyFill="1" applyBorder="1" applyAlignment="1">
      <alignment horizontal="right" vertical="center"/>
    </xf>
    <xf numFmtId="186" fontId="17" fillId="0" borderId="23" xfId="0" applyNumberFormat="1" applyFont="1" applyFill="1" applyBorder="1" applyAlignment="1">
      <alignment horizontal="right" vertical="center"/>
    </xf>
    <xf numFmtId="187" fontId="17" fillId="0" borderId="6" xfId="0" applyNumberFormat="1" applyFont="1" applyFill="1" applyBorder="1" applyAlignment="1">
      <alignment vertical="center"/>
    </xf>
    <xf numFmtId="186" fontId="4" fillId="0" borderId="0" xfId="0" applyNumberFormat="1" applyFont="1" applyFill="1" applyBorder="1" applyAlignment="1">
      <alignment horizontal="right" vertical="center"/>
    </xf>
    <xf numFmtId="186" fontId="4" fillId="0" borderId="23" xfId="0" applyNumberFormat="1" applyFont="1" applyFill="1" applyBorder="1" applyAlignment="1">
      <alignment horizontal="right" vertical="center"/>
    </xf>
    <xf numFmtId="0" fontId="17" fillId="0" borderId="69" xfId="0" applyFont="1" applyFill="1" applyBorder="1" applyAlignment="1">
      <alignment horizontal="center" vertical="center" wrapText="1"/>
    </xf>
    <xf numFmtId="0" fontId="17" fillId="0" borderId="7" xfId="0" applyFont="1" applyFill="1" applyBorder="1" applyAlignment="1">
      <alignment horizontal="center" vertical="center"/>
    </xf>
    <xf numFmtId="186" fontId="17" fillId="0" borderId="37" xfId="0" applyNumberFormat="1" applyFont="1" applyFill="1" applyBorder="1" applyAlignment="1">
      <alignment horizontal="right" vertical="center"/>
    </xf>
    <xf numFmtId="186" fontId="17" fillId="0" borderId="50" xfId="0" applyNumberFormat="1" applyFont="1" applyFill="1" applyBorder="1" applyAlignment="1">
      <alignment horizontal="right" vertical="center"/>
    </xf>
    <xf numFmtId="187" fontId="17" fillId="0" borderId="0" xfId="0" applyNumberFormat="1" applyFont="1" applyFill="1" applyBorder="1" applyAlignment="1">
      <alignment horizontal="right" vertical="center"/>
    </xf>
    <xf numFmtId="187" fontId="17" fillId="0" borderId="23" xfId="0" applyNumberFormat="1" applyFont="1" applyFill="1" applyBorder="1" applyAlignment="1">
      <alignment horizontal="right" vertical="center"/>
    </xf>
    <xf numFmtId="186" fontId="17" fillId="0" borderId="4" xfId="0" applyNumberFormat="1" applyFont="1" applyFill="1" applyBorder="1" applyAlignment="1">
      <alignment horizontal="right" vertical="center"/>
    </xf>
    <xf numFmtId="186" fontId="17" fillId="0" borderId="5" xfId="0" applyNumberFormat="1" applyFont="1" applyFill="1" applyBorder="1" applyAlignment="1">
      <alignment horizontal="right" vertical="center"/>
    </xf>
    <xf numFmtId="187" fontId="17" fillId="0" borderId="0" xfId="0" applyNumberFormat="1" applyFont="1" applyFill="1" applyBorder="1" applyAlignment="1">
      <alignment vertical="center"/>
    </xf>
    <xf numFmtId="0" fontId="18" fillId="0" borderId="37" xfId="0" applyFont="1" applyFill="1" applyBorder="1" applyAlignment="1">
      <alignment vertical="center"/>
    </xf>
    <xf numFmtId="0" fontId="17" fillId="0" borderId="95" xfId="0" applyFont="1" applyFill="1" applyBorder="1" applyAlignment="1">
      <alignment horizontal="center" vertical="center"/>
    </xf>
    <xf numFmtId="0" fontId="17" fillId="0" borderId="30" xfId="0" applyFont="1" applyFill="1" applyBorder="1" applyAlignment="1">
      <alignment horizontal="center" vertical="center"/>
    </xf>
    <xf numFmtId="187" fontId="4" fillId="0" borderId="3" xfId="0" applyNumberFormat="1" applyFont="1" applyFill="1" applyBorder="1" applyAlignment="1">
      <alignment vertical="center"/>
    </xf>
    <xf numFmtId="187" fontId="4" fillId="0" borderId="4" xfId="0" applyNumberFormat="1" applyFont="1" applyFill="1" applyBorder="1" applyAlignment="1">
      <alignment vertical="center"/>
    </xf>
    <xf numFmtId="187" fontId="4" fillId="0" borderId="6" xfId="0" applyNumberFormat="1" applyFont="1" applyFill="1" applyBorder="1" applyAlignment="1">
      <alignment vertical="center"/>
    </xf>
    <xf numFmtId="186" fontId="4" fillId="0" borderId="6" xfId="0" applyNumberFormat="1" applyFont="1" applyFill="1" applyBorder="1" applyAlignment="1">
      <alignment horizontal="right" vertical="center"/>
    </xf>
    <xf numFmtId="186" fontId="17" fillId="0" borderId="6" xfId="0" applyNumberFormat="1" applyFont="1" applyFill="1" applyBorder="1" applyAlignment="1">
      <alignment horizontal="right" vertical="center"/>
    </xf>
    <xf numFmtId="0" fontId="17" fillId="0" borderId="11" xfId="0" applyFont="1" applyFill="1" applyBorder="1" applyAlignment="1">
      <alignment horizontal="center" vertical="center"/>
    </xf>
    <xf numFmtId="186" fontId="17" fillId="0" borderId="3" xfId="0" applyNumberFormat="1" applyFont="1" applyFill="1" applyBorder="1" applyAlignment="1">
      <alignment horizontal="right" vertical="center"/>
    </xf>
    <xf numFmtId="0" fontId="17" fillId="0" borderId="72" xfId="0" applyFont="1" applyFill="1" applyBorder="1" applyAlignment="1">
      <alignment horizontal="distributed" vertical="center"/>
    </xf>
    <xf numFmtId="0" fontId="17" fillId="0" borderId="35" xfId="0" applyFont="1" applyFill="1" applyBorder="1" applyAlignment="1">
      <alignment horizontal="distributed" vertical="center"/>
    </xf>
    <xf numFmtId="0" fontId="17" fillId="0" borderId="37" xfId="0" applyFont="1" applyFill="1" applyBorder="1" applyAlignment="1">
      <alignment horizontal="distributed" vertical="center"/>
    </xf>
    <xf numFmtId="0" fontId="17" fillId="0" borderId="95" xfId="0" applyFont="1" applyFill="1" applyBorder="1" applyAlignment="1">
      <alignment horizontal="center" vertical="center" shrinkToFit="1"/>
    </xf>
    <xf numFmtId="187" fontId="17" fillId="0" borderId="88" xfId="0" applyNumberFormat="1" applyFont="1" applyFill="1" applyBorder="1" applyAlignment="1">
      <alignment vertical="center"/>
    </xf>
    <xf numFmtId="187" fontId="17" fillId="0" borderId="37" xfId="0" applyNumberFormat="1" applyFont="1" applyFill="1" applyBorder="1" applyAlignment="1">
      <alignment vertical="center"/>
    </xf>
    <xf numFmtId="0" fontId="17" fillId="0" borderId="46" xfId="0" applyFont="1" applyFill="1" applyBorder="1" applyAlignment="1">
      <alignment horizontal="distributed" vertical="center"/>
    </xf>
    <xf numFmtId="0" fontId="17" fillId="0" borderId="53" xfId="0" applyFont="1" applyFill="1" applyBorder="1" applyAlignment="1">
      <alignment horizontal="distributed" vertical="center"/>
    </xf>
    <xf numFmtId="186" fontId="17" fillId="0" borderId="88" xfId="0" applyNumberFormat="1" applyFont="1" applyFill="1" applyBorder="1" applyAlignment="1">
      <alignment horizontal="right" vertical="center"/>
    </xf>
    <xf numFmtId="0" fontId="4" fillId="0" borderId="35" xfId="0" applyFont="1" applyFill="1" applyBorder="1" applyAlignment="1">
      <alignment horizontal="distributed" vertical="center"/>
    </xf>
    <xf numFmtId="0" fontId="0" fillId="0" borderId="28" xfId="2" applyFont="1" applyFill="1" applyBorder="1" applyAlignment="1">
      <alignment horizontal="center" vertical="center"/>
    </xf>
    <xf numFmtId="0" fontId="0" fillId="0" borderId="57" xfId="2" applyFont="1" applyFill="1" applyBorder="1" applyAlignment="1">
      <alignment horizontal="center" vertical="center"/>
    </xf>
    <xf numFmtId="0" fontId="4" fillId="0" borderId="126" xfId="2" applyFont="1" applyBorder="1" applyAlignment="1">
      <alignment horizontal="distributed" vertical="center"/>
    </xf>
    <xf numFmtId="0" fontId="4" fillId="0" borderId="74" xfId="2" applyFont="1" applyBorder="1" applyAlignment="1">
      <alignment horizontal="distributed" vertical="center"/>
    </xf>
    <xf numFmtId="0" fontId="0" fillId="0" borderId="29" xfId="2" applyFont="1" applyFill="1" applyBorder="1" applyAlignment="1">
      <alignment horizontal="center" vertical="center"/>
    </xf>
    <xf numFmtId="0" fontId="0" fillId="0" borderId="62" xfId="2" applyFont="1" applyFill="1" applyBorder="1" applyAlignment="1">
      <alignment horizontal="center" vertical="center"/>
    </xf>
    <xf numFmtId="0" fontId="0" fillId="0" borderId="89" xfId="2" applyFont="1" applyBorder="1" applyAlignment="1">
      <alignment horizontal="center" vertical="center"/>
    </xf>
    <xf numFmtId="0" fontId="0" fillId="0" borderId="90" xfId="2" applyFont="1" applyBorder="1" applyAlignment="1">
      <alignment horizontal="center" vertical="center"/>
    </xf>
    <xf numFmtId="0" fontId="0" fillId="0" borderId="117" xfId="2" applyFont="1" applyBorder="1" applyAlignment="1">
      <alignment horizontal="center" vertical="center"/>
    </xf>
    <xf numFmtId="0" fontId="0" fillId="0" borderId="95" xfId="2" applyFont="1" applyBorder="1" applyAlignment="1">
      <alignment horizontal="center" vertical="center"/>
    </xf>
    <xf numFmtId="0" fontId="0" fillId="0" borderId="0" xfId="2" applyFont="1" applyBorder="1" applyAlignment="1">
      <alignment vertical="center"/>
    </xf>
    <xf numFmtId="0" fontId="0" fillId="0" borderId="89" xfId="2" applyFont="1" applyFill="1" applyBorder="1" applyAlignment="1">
      <alignment horizontal="center" vertical="center"/>
    </xf>
    <xf numFmtId="0" fontId="0" fillId="0" borderId="90" xfId="2" applyFont="1" applyFill="1" applyBorder="1" applyAlignment="1">
      <alignment horizontal="center" vertical="center"/>
    </xf>
    <xf numFmtId="0" fontId="0" fillId="0" borderId="117" xfId="2" applyFont="1" applyFill="1" applyBorder="1" applyAlignment="1">
      <alignment horizontal="center" vertical="center"/>
    </xf>
    <xf numFmtId="0" fontId="0" fillId="0" borderId="95" xfId="2" applyFont="1" applyFill="1" applyBorder="1" applyAlignment="1">
      <alignment horizontal="center" vertical="center"/>
    </xf>
    <xf numFmtId="0" fontId="0" fillId="0" borderId="54" xfId="2" applyFont="1" applyFill="1" applyBorder="1" applyAlignment="1">
      <alignment horizontal="center" vertical="center"/>
    </xf>
    <xf numFmtId="0" fontId="0" fillId="0" borderId="96" xfId="2" applyFont="1" applyFill="1" applyBorder="1" applyAlignment="1">
      <alignment horizontal="center" vertical="center"/>
    </xf>
    <xf numFmtId="0" fontId="0" fillId="0" borderId="127" xfId="2" applyFont="1" applyFill="1" applyBorder="1" applyAlignment="1">
      <alignment horizontal="center" vertical="center"/>
    </xf>
    <xf numFmtId="0" fontId="0" fillId="0" borderId="38" xfId="2" applyFont="1" applyFill="1" applyBorder="1" applyAlignment="1">
      <alignment horizontal="center" vertical="center"/>
    </xf>
    <xf numFmtId="0" fontId="0" fillId="0" borderId="47" xfId="2" applyFont="1" applyFill="1" applyBorder="1" applyAlignment="1">
      <alignment horizontal="center" vertical="center" wrapText="1"/>
    </xf>
    <xf numFmtId="0" fontId="0" fillId="0" borderId="11" xfId="2" applyFont="1" applyFill="1" applyBorder="1" applyAlignment="1">
      <alignment horizontal="center" vertical="center" wrapText="1"/>
    </xf>
    <xf numFmtId="0" fontId="4" fillId="0" borderId="126" xfId="2" applyFont="1" applyFill="1" applyBorder="1" applyAlignment="1">
      <alignment horizontal="center" vertical="center"/>
    </xf>
    <xf numFmtId="0" fontId="4" fillId="0" borderId="129" xfId="2" applyFont="1" applyFill="1" applyBorder="1" applyAlignment="1">
      <alignment horizontal="center" vertical="center"/>
    </xf>
    <xf numFmtId="0" fontId="0" fillId="0" borderId="64" xfId="2" applyFont="1" applyFill="1" applyBorder="1" applyAlignment="1">
      <alignment horizontal="center" vertical="center"/>
    </xf>
    <xf numFmtId="178" fontId="4" fillId="0" borderId="4" xfId="2" applyNumberFormat="1" applyFont="1" applyFill="1" applyBorder="1" applyAlignment="1">
      <alignment vertical="center"/>
    </xf>
    <xf numFmtId="0" fontId="0" fillId="0" borderId="7" xfId="2" applyFont="1" applyFill="1" applyBorder="1" applyAlignment="1">
      <alignment horizontal="center" vertical="center"/>
    </xf>
    <xf numFmtId="0" fontId="0" fillId="0" borderId="7" xfId="2" applyFont="1" applyFill="1" applyBorder="1" applyAlignment="1">
      <alignment horizontal="center" vertical="center" wrapText="1"/>
    </xf>
    <xf numFmtId="0" fontId="8" fillId="0" borderId="7" xfId="2" applyFont="1" applyFill="1" applyBorder="1" applyAlignment="1">
      <alignment horizontal="center" vertical="center" wrapText="1"/>
    </xf>
    <xf numFmtId="187" fontId="0" fillId="0" borderId="0" xfId="2" applyNumberFormat="1" applyFont="1" applyFill="1" applyBorder="1" applyAlignment="1">
      <alignment vertical="center"/>
    </xf>
    <xf numFmtId="178" fontId="0" fillId="0" borderId="0" xfId="2" applyNumberFormat="1" applyFont="1" applyFill="1" applyBorder="1" applyAlignment="1">
      <alignment vertical="center"/>
    </xf>
    <xf numFmtId="0" fontId="0" fillId="0" borderId="54" xfId="2" applyFont="1" applyBorder="1" applyAlignment="1">
      <alignment horizontal="center" vertical="center"/>
    </xf>
    <xf numFmtId="0" fontId="0" fillId="0" borderId="96" xfId="2" applyFont="1" applyBorder="1" applyAlignment="1">
      <alignment horizontal="center" vertical="center"/>
    </xf>
    <xf numFmtId="0" fontId="0" fillId="0" borderId="38" xfId="2" applyFont="1" applyBorder="1" applyAlignment="1">
      <alignment horizontal="center" vertical="center"/>
    </xf>
    <xf numFmtId="0" fontId="0" fillId="0" borderId="130" xfId="2" applyFont="1" applyBorder="1" applyAlignment="1">
      <alignment horizontal="center" vertical="center"/>
    </xf>
    <xf numFmtId="178" fontId="0" fillId="0" borderId="15" xfId="2" applyNumberFormat="1" applyFont="1" applyFill="1" applyBorder="1" applyAlignment="1">
      <alignment vertical="center"/>
    </xf>
    <xf numFmtId="0" fontId="15" fillId="0" borderId="0" xfId="0" applyFont="1" applyBorder="1" applyAlignment="1">
      <alignment horizontal="center" vertical="center"/>
    </xf>
  </cellXfs>
  <cellStyles count="3">
    <cellStyle name="桁区切り 2" xfId="1"/>
    <cellStyle name="標準" xfId="0" builtinId="0"/>
    <cellStyle name="標準_H15年住宅土地統計（H16版統計書用）"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spPr>
        <a:noFill/>
        <a:ln w="12700">
          <a:solidFill>
            <a:srgbClr val="000000"/>
          </a:solidFill>
          <a:prstDash val="solid"/>
        </a:ln>
      </c:spPr>
    </c:title>
    <c:plotArea>
      <c:layout>
        <c:manualLayout>
          <c:layoutTarget val="inner"/>
          <c:xMode val="edge"/>
          <c:yMode val="edge"/>
          <c:x val="0.30344827586206929"/>
          <c:y val="0.40102827763496179"/>
          <c:w val="0.39655172413793122"/>
          <c:h val="0.29562982005141386"/>
        </c:manualLayout>
      </c:layout>
      <c:pieChart>
        <c:varyColors val="1"/>
        <c:ser>
          <c:idx val="0"/>
          <c:order val="0"/>
          <c:spPr>
            <a:solidFill>
              <a:srgbClr val="FFFFFF"/>
            </a:solidFill>
            <a:ln w="12700">
              <a:solidFill>
                <a:srgbClr val="000000"/>
              </a:solidFill>
              <a:prstDash val="solid"/>
            </a:ln>
          </c:spPr>
          <c:explosion val="24"/>
          <c:dPt>
            <c:idx val="0"/>
            <c:explosion val="25"/>
          </c:dPt>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Percent val="1"/>
          </c:dLbls>
          <c:cat>
            <c:strRef>
              <c:f>グラフ!$H$4:$I$4</c:f>
              <c:strCache>
                <c:ptCount val="2"/>
                <c:pt idx="0">
                  <c:v>市街化区域</c:v>
                </c:pt>
                <c:pt idx="1">
                  <c:v>市街化調整区域</c:v>
                </c:pt>
              </c:strCache>
            </c:strRef>
          </c:cat>
          <c:val>
            <c:numRef>
              <c:f>グラフ!$H$5:$I$5</c:f>
              <c:numCache>
                <c:formatCode>0.0%</c:formatCode>
                <c:ptCount val="2"/>
                <c:pt idx="0">
                  <c:v>0.76324391635967415</c:v>
                </c:pt>
                <c:pt idx="1">
                  <c:v>0.23675608364032585</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24</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31000104986876642"/>
          <c:y val="2.0565552699228787E-2"/>
        </c:manualLayout>
      </c:layout>
      <c:spPr>
        <a:noFill/>
        <a:ln w="12700">
          <a:solidFill>
            <a:srgbClr val="000000"/>
          </a:solidFill>
          <a:prstDash val="solid"/>
        </a:ln>
      </c:spPr>
    </c:title>
    <c:plotArea>
      <c:layout>
        <c:manualLayout>
          <c:layoutTarget val="inner"/>
          <c:xMode val="edge"/>
          <c:yMode val="edge"/>
          <c:x val="5.1903201880139423E-2"/>
          <c:y val="0.2005141388174809"/>
          <c:w val="0.84083187045825902"/>
          <c:h val="0.62467866323907539"/>
        </c:manualLayout>
      </c:layout>
      <c:pieChart>
        <c:varyColors val="1"/>
        <c:ser>
          <c:idx val="0"/>
          <c:order val="0"/>
          <c:spPr>
            <a:solidFill>
              <a:srgbClr val="FFFFFF"/>
            </a:solidFill>
            <a:ln w="12700">
              <a:solidFill>
                <a:srgbClr val="000000"/>
              </a:solidFill>
              <a:prstDash val="solid"/>
            </a:ln>
          </c:spPr>
          <c:explosion val="9"/>
          <c:dPt>
            <c:idx val="0"/>
            <c:spPr>
              <a:pattFill prst="lt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Lbls>
            <c:dLbl>
              <c:idx val="0"/>
              <c:layout>
                <c:manualLayout>
                  <c:x val="-0.23557039136846691"/>
                  <c:y val="-0.18815861384936139"/>
                </c:manualLayout>
              </c:layout>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区域</a:t>
                    </a: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76.3%</a:t>
                    </a:r>
                  </a:p>
                </c:rich>
              </c:tx>
              <c:spPr>
                <a:solidFill>
                  <a:srgbClr val="FFFFFF"/>
                </a:solidFill>
                <a:ln w="12700">
                  <a:solidFill>
                    <a:srgbClr val="000000"/>
                  </a:solidFill>
                  <a:prstDash val="solid"/>
                </a:ln>
              </c:spPr>
              <c:dLblPos val="bestFit"/>
            </c:dLbl>
            <c:dLbl>
              <c:idx val="1"/>
              <c:layout>
                <c:manualLayout>
                  <c:x val="0.23333409288441706"/>
                  <c:y val="0.1792474141246483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調整区域</a:t>
                    </a:r>
                    <a:endParaRPr lang="ja-JP" altLang="en-US" sz="1000" b="0"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23.7%</a:t>
                    </a:r>
                  </a:p>
                </c:rich>
              </c:tx>
              <c:spPr>
                <a:solidFill>
                  <a:srgbClr val="FFFFFF"/>
                </a:solidFill>
                <a:ln w="12700">
                  <a:solidFill>
                    <a:srgbClr val="000000"/>
                  </a:solidFill>
                  <a:prstDash val="solid"/>
                </a:ln>
              </c:spPr>
              <c:dLblPos val="bestFit"/>
            </c:dLbl>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showCatName val="1"/>
          </c:dLbls>
          <c:cat>
            <c:strRef>
              <c:f>グラフ!$H$4:$I$4</c:f>
              <c:strCache>
                <c:ptCount val="2"/>
                <c:pt idx="0">
                  <c:v>市街化区域</c:v>
                </c:pt>
                <c:pt idx="1">
                  <c:v>市街化調整区域</c:v>
                </c:pt>
              </c:strCache>
            </c:strRef>
          </c:cat>
          <c:val>
            <c:numRef>
              <c:f>グラフ!$H$5:$I$5</c:f>
              <c:numCache>
                <c:formatCode>0.0%</c:formatCode>
                <c:ptCount val="2"/>
                <c:pt idx="0">
                  <c:v>0.76324391635967415</c:v>
                </c:pt>
                <c:pt idx="1">
                  <c:v>0.23675608364032585</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24</a:t>
            </a:r>
            <a:r>
              <a:rPr lang="ja-JP" altLang="en-US" sz="1000" b="0" i="0" u="none" strike="noStrike" baseline="0">
                <a:solidFill>
                  <a:srgbClr val="000000"/>
                </a:solidFill>
                <a:latin typeface="ＭＳ ゴシック"/>
                <a:ea typeface="ＭＳ ゴシック"/>
              </a:rPr>
              <a:t>年３月現在</a:t>
            </a:r>
          </a:p>
        </c:rich>
      </c:tx>
      <c:layout>
        <c:manualLayout>
          <c:xMode val="edge"/>
          <c:yMode val="edge"/>
          <c:x val="0.38424821002386639"/>
          <c:y val="1.2376114856146578E-2"/>
        </c:manualLayout>
      </c:layout>
      <c:spPr>
        <a:noFill/>
        <a:ln w="12700">
          <a:solidFill>
            <a:srgbClr val="000000"/>
          </a:solidFill>
          <a:prstDash val="solid"/>
        </a:ln>
      </c:spPr>
    </c:title>
    <c:plotArea>
      <c:layout>
        <c:manualLayout>
          <c:layoutTarget val="inner"/>
          <c:xMode val="edge"/>
          <c:yMode val="edge"/>
          <c:x val="0.23150357995226731"/>
          <c:y val="0.19184697206368975"/>
          <c:w val="0.65871121718377201"/>
          <c:h val="0.66187205361973056"/>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1"/>
              <c:layout>
                <c:manualLayout>
                  <c:x val="0.13702065284798834"/>
                  <c:y val="-0.2744512094189812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第二種</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低層住居</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専用地域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3"/>
              <c:layout>
                <c:manualLayout>
                  <c:x val="0.24667255495211068"/>
                  <c:y val="0.18880418251093545"/>
                </c:manualLayout>
              </c:layout>
              <c:showCatName val="1"/>
              <c:showPercent val="1"/>
              <c:separator>
</c:separator>
            </c:dLbl>
            <c:dLbl>
              <c:idx val="4"/>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第一種</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住居地域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16.5%</a:t>
                    </a:r>
                  </a:p>
                </c:rich>
              </c:tx>
              <c:spPr>
                <a:solidFill>
                  <a:srgbClr val="FFFFFF"/>
                </a:solidFill>
                <a:ln w="12700">
                  <a:solidFill>
                    <a:srgbClr val="000000"/>
                  </a:solidFill>
                  <a:prstDash val="solid"/>
                </a:ln>
              </c:spPr>
            </c:dLbl>
            <c:dLbl>
              <c:idx val="5"/>
              <c:layout>
                <c:manualLayout>
                  <c:x val="-0.18536698425823275"/>
                  <c:y val="0.26100242487981201"/>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
住居地域
</a:t>
                    </a:r>
                    <a:r>
                      <a:rPr lang="en-US" altLang="ja-JP"/>
                      <a:t>5.9%</a:t>
                    </a:r>
                  </a:p>
                </c:rich>
              </c:tx>
              <c:spPr>
                <a:solidFill>
                  <a:srgbClr val="FFFFFF"/>
                </a:solidFill>
                <a:ln w="12700">
                  <a:solidFill>
                    <a:srgbClr val="000000"/>
                  </a:solidFill>
                  <a:prstDash val="solid"/>
                </a:ln>
              </c:spPr>
            </c:dLbl>
            <c:dLbl>
              <c:idx val="6"/>
              <c:layout>
                <c:manualLayout>
                  <c:x val="-0.23231491051685371"/>
                  <c:y val="0.11261660191934063"/>
                </c:manualLayout>
              </c:layout>
              <c:showCatName val="1"/>
              <c:showPercent val="1"/>
              <c:separator>
</c:separator>
            </c:dLbl>
            <c:dLbl>
              <c:idx val="7"/>
              <c:layout>
                <c:manualLayout>
                  <c:x val="-0.22617831482281897"/>
                  <c:y val="-3.7015152266327254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近隣商業</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dLbl>
            <c:dLbl>
              <c:idx val="8"/>
              <c:layout>
                <c:manualLayout>
                  <c:x val="-0.19125652252895589"/>
                  <c:y val="-0.20789309524409241"/>
                </c:manualLayout>
              </c:layout>
              <c:showCatName val="1"/>
              <c:showPercent val="1"/>
              <c:separator>
</c:separator>
            </c:dLbl>
            <c:dLbl>
              <c:idx val="9"/>
              <c:layout>
                <c:manualLayout>
                  <c:x val="-9.4979297038943946E-3"/>
                  <c:y val="3.2839583170915297E-3"/>
                </c:manualLayout>
              </c:layout>
              <c:showCatName val="1"/>
              <c:showPercent val="1"/>
              <c:separator>
</c:separator>
            </c:dLbl>
            <c:dLbl>
              <c:idx val="10"/>
              <c:layout>
                <c:manualLayout>
                  <c:x val="-0.24294288989532659"/>
                  <c:y val="-0.17980886139570521"/>
                </c:manualLayout>
              </c:layout>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グラフ!$H$8:$H$19</c:f>
              <c:strCache>
                <c:ptCount val="12"/>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strCache>
            </c:strRef>
          </c:cat>
          <c:val>
            <c:numRef>
              <c:f>グラフ!$I$8:$I$19</c:f>
              <c:numCache>
                <c:formatCode>#,##0.0_);[Red]\(#,##0.0\)</c:formatCode>
                <c:ptCount val="12"/>
                <c:pt idx="0">
                  <c:v>21.908775746040376</c:v>
                </c:pt>
                <c:pt idx="1">
                  <c:v>4.5952008700972051</c:v>
                </c:pt>
                <c:pt idx="2">
                  <c:v>22.432193596628373</c:v>
                </c:pt>
                <c:pt idx="3">
                  <c:v>2.9637686085242336</c:v>
                </c:pt>
                <c:pt idx="4">
                  <c:v>16.497858745156684</c:v>
                </c:pt>
                <c:pt idx="5">
                  <c:v>5.8731561416627009</c:v>
                </c:pt>
                <c:pt idx="6">
                  <c:v>2.4063625858201343</c:v>
                </c:pt>
                <c:pt idx="7">
                  <c:v>2.4131602202433551</c:v>
                </c:pt>
                <c:pt idx="8">
                  <c:v>3.3648290394942557</c:v>
                </c:pt>
                <c:pt idx="9">
                  <c:v>13.914757664332811</c:v>
                </c:pt>
                <c:pt idx="10">
                  <c:v>3.6299367819998638</c:v>
                </c:pt>
                <c:pt idx="11">
                  <c:v>0</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23</a:t>
            </a:r>
            <a:r>
              <a:rPr lang="ja-JP" altLang="en-US" sz="1100" b="0" i="0" u="none" strike="noStrike" baseline="0">
                <a:solidFill>
                  <a:srgbClr val="000000"/>
                </a:solidFill>
                <a:latin typeface="ＭＳ Ｐゴシック"/>
                <a:ea typeface="ＭＳ Ｐゴシック"/>
              </a:rPr>
              <a:t>年度</a:t>
            </a:r>
          </a:p>
        </c:rich>
      </c:tx>
      <c:layout>
        <c:manualLayout>
          <c:xMode val="edge"/>
          <c:yMode val="edge"/>
          <c:x val="0.3723733182000899"/>
          <c:y val="3.2407407407407413E-2"/>
        </c:manualLayout>
      </c:layout>
      <c:spPr>
        <a:solidFill>
          <a:srgbClr val="FFFFFF"/>
        </a:solidFill>
        <a:ln w="12700">
          <a:solidFill>
            <a:srgbClr val="000000"/>
          </a:solidFill>
          <a:prstDash val="solid"/>
        </a:ln>
      </c:spPr>
    </c:title>
    <c:plotArea>
      <c:layout>
        <c:manualLayout>
          <c:layoutTarget val="inner"/>
          <c:xMode val="edge"/>
          <c:yMode val="edge"/>
          <c:x val="8.7087342481179914E-2"/>
          <c:y val="0.21064862433228521"/>
          <c:w val="0.8318342712857526"/>
          <c:h val="0.64120515318728599"/>
        </c:manualLayout>
      </c:layout>
      <c:doughnutChart>
        <c:varyColors val="1"/>
        <c:ser>
          <c:idx val="0"/>
          <c:order val="0"/>
          <c:spPr>
            <a:solidFill>
              <a:srgbClr val="FFFFFF"/>
            </a:solidFill>
            <a:ln w="12700">
              <a:solidFill>
                <a:srgbClr val="000000"/>
              </a:solidFill>
              <a:prstDash val="solid"/>
            </a:ln>
          </c:spPr>
          <c:dPt>
            <c:idx val="0"/>
            <c:spPr>
              <a:pattFill prst="wdDnDiag">
                <a:fgClr>
                  <a:srgbClr val="000000"/>
                </a:fgClr>
                <a:bgClr>
                  <a:srgbClr val="FFFFFF"/>
                </a:bgClr>
              </a:pattFill>
              <a:ln w="12700">
                <a:solidFill>
                  <a:srgbClr val="000000"/>
                </a:solidFill>
                <a:prstDash val="solid"/>
              </a:ln>
            </c:spPr>
          </c:dPt>
          <c:dPt>
            <c:idx val="1"/>
            <c:spPr>
              <a:pattFill prst="shingle">
                <a:fgClr>
                  <a:srgbClr val="000000"/>
                </a:fgClr>
                <a:bgClr>
                  <a:srgbClr val="FFFFFF"/>
                </a:bgClr>
              </a:pattFill>
              <a:ln w="12700">
                <a:solidFill>
                  <a:srgbClr val="000000"/>
                </a:solidFill>
                <a:prstDash val="solid"/>
              </a:ln>
            </c:spPr>
          </c:dPt>
          <c:dPt>
            <c:idx val="2"/>
            <c:spPr>
              <a:pattFill prst="pct5">
                <a:fgClr>
                  <a:srgbClr val="000000"/>
                </a:fgClr>
                <a:bgClr>
                  <a:srgbClr val="FFFFFF"/>
                </a:bgClr>
              </a:pattFill>
              <a:ln w="12700">
                <a:solidFill>
                  <a:srgbClr val="000000"/>
                </a:solidFill>
                <a:prstDash val="solid"/>
              </a:ln>
            </c:spPr>
          </c:dPt>
          <c:dPt>
            <c:idx val="3"/>
            <c:spPr>
              <a:pattFill prst="ltUpDiag">
                <a:fgClr>
                  <a:srgbClr val="000000"/>
                </a:fgClr>
                <a:bgClr>
                  <a:srgbClr val="FFFFFF"/>
                </a:bgClr>
              </a:pattFill>
              <a:ln w="12700">
                <a:solidFill>
                  <a:srgbClr val="000000"/>
                </a:solidFill>
                <a:prstDash val="solid"/>
              </a:ln>
            </c:spPr>
          </c:dPt>
          <c:dPt>
            <c:idx val="4"/>
            <c:spPr>
              <a:pattFill prst="divot">
                <a:fgClr>
                  <a:srgbClr val="000000"/>
                </a:fgClr>
                <a:bgClr>
                  <a:srgbClr val="FFFFFF"/>
                </a:bgClr>
              </a:pattFill>
              <a:ln w="12700">
                <a:solidFill>
                  <a:srgbClr val="000000"/>
                </a:solidFill>
                <a:prstDash val="solid"/>
              </a:ln>
            </c:spPr>
          </c:dPt>
          <c:dPt>
            <c:idx val="5"/>
            <c:spPr>
              <a:pattFill prst="smGrid">
                <a:fgClr>
                  <a:srgbClr val="000000"/>
                </a:fgClr>
                <a:bgClr>
                  <a:srgbClr val="FFFFFF"/>
                </a:bgClr>
              </a:pattFill>
              <a:ln w="12700">
                <a:solidFill>
                  <a:srgbClr val="000000"/>
                </a:solidFill>
                <a:prstDash val="solid"/>
              </a:ln>
            </c:spPr>
          </c:dPt>
          <c:dPt>
            <c:idx val="6"/>
            <c:spPr>
              <a:pattFill prst="dashHorz">
                <a:fgClr>
                  <a:srgbClr val="000000"/>
                </a:fgClr>
                <a:bgClr>
                  <a:srgbClr val="FFFFFF"/>
                </a:bgClr>
              </a:pattFill>
              <a:ln w="12700">
                <a:solidFill>
                  <a:srgbClr val="000000"/>
                </a:solidFill>
                <a:prstDash val="solid"/>
              </a:ln>
            </c:spPr>
          </c:dPt>
          <c:dLbls>
            <c:dLbl>
              <c:idx val="0"/>
              <c:layout>
                <c:manualLayout>
                  <c:x val="7.7926041292770594E-3"/>
                  <c:y val="-3.00771924495721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街区公園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9.7%</a:t>
                    </a:r>
                  </a:p>
                </c:rich>
              </c:tx>
              <c:numFmt formatCode="0.0%" sourceLinked="0"/>
              <c:spPr>
                <a:solidFill>
                  <a:srgbClr val="FFFFFF"/>
                </a:solidFill>
                <a:ln w="12700">
                  <a:solidFill>
                    <a:srgbClr val="000000"/>
                  </a:solidFill>
                  <a:prstDash val="solid"/>
                </a:ln>
              </c:spPr>
            </c:dLbl>
            <c:dLbl>
              <c:idx val="1"/>
              <c:layout>
                <c:manualLayout>
                  <c:x val="3.0125000314755537E-2"/>
                  <c:y val="-1.409128348388051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近隣公園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8.8%</a:t>
                    </a:r>
                  </a:p>
                </c:rich>
              </c:tx>
              <c:numFmt formatCode="0.0%" sourceLinked="0"/>
              <c:spPr>
                <a:solidFill>
                  <a:srgbClr val="FFFFFF"/>
                </a:solidFill>
                <a:ln w="12700">
                  <a:solidFill>
                    <a:srgbClr val="000000"/>
                  </a:solidFill>
                  <a:prstDash val="solid"/>
                </a:ln>
              </c:spPr>
            </c:dLbl>
            <c:dLbl>
              <c:idx val="2"/>
              <c:layout>
                <c:manualLayout>
                  <c:x val="0.12258418100658157"/>
                  <c:y val="-0.23185235823400988"/>
                </c:manualLayout>
              </c:layout>
              <c:showCatName val="1"/>
              <c:showPercent val="1"/>
              <c:separator>
</c:separator>
            </c:dLbl>
            <c:dLbl>
              <c:idx val="5"/>
              <c:layout>
                <c:manualLayout>
                  <c:x val="-0.19985424565788648"/>
                  <c:y val="-0.1826022269589253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墓地公園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6.84%</a:t>
                    </a:r>
                  </a:p>
                </c:rich>
              </c:tx>
              <c:numFmt formatCode="0.0%" sourceLinked="0"/>
              <c:spPr>
                <a:solidFill>
                  <a:srgbClr val="FFFFFF"/>
                </a:solidFill>
                <a:ln w="12700">
                  <a:solidFill>
                    <a:srgbClr val="000000"/>
                  </a:solidFill>
                  <a:prstDash val="solid"/>
                </a:ln>
              </c:spPr>
            </c:dLbl>
            <c:dLbl>
              <c:idx val="6"/>
              <c:layout>
                <c:manualLayout>
                  <c:x val="3.0316157446770277E-4"/>
                  <c:y val="-1.7686817735754111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都市</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緑地</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8.0%</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10.58</c:v>
                </c:pt>
                <c:pt idx="1">
                  <c:v>9.27</c:v>
                </c:pt>
                <c:pt idx="2">
                  <c:v>4.9000000000000004</c:v>
                </c:pt>
                <c:pt idx="3" formatCode="0.00_ ">
                  <c:v>50.6</c:v>
                </c:pt>
                <c:pt idx="4" formatCode="0.00_ ">
                  <c:v>14.6</c:v>
                </c:pt>
                <c:pt idx="5" formatCode="0.00_ ">
                  <c:v>7.2</c:v>
                </c:pt>
                <c:pt idx="6" formatCode="0.00_ ">
                  <c:v>8.59</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20754716981132"/>
          <c:y val="6.1855670103092793E-2"/>
          <c:w val="0.83288409703504063"/>
          <c:h val="0.68865979381443332"/>
        </c:manualLayout>
      </c:layout>
      <c:lineChart>
        <c:grouping val="standard"/>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グラフ!$I$44:$I$48</c:f>
              <c:numCache>
                <c:formatCode>0;[Red]0</c:formatCode>
                <c:ptCount val="5"/>
                <c:pt idx="0">
                  <c:v>85</c:v>
                </c:pt>
                <c:pt idx="1">
                  <c:v>118</c:v>
                </c:pt>
                <c:pt idx="2">
                  <c:v>95</c:v>
                </c:pt>
                <c:pt idx="3">
                  <c:v>110</c:v>
                </c:pt>
                <c:pt idx="4">
                  <c:v>159</c:v>
                </c:pt>
              </c:numCache>
            </c:numRef>
          </c:val>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グラフ!$J$44:$J$48</c:f>
              <c:numCache>
                <c:formatCode>0;[Red]0</c:formatCode>
                <c:ptCount val="5"/>
                <c:pt idx="0">
                  <c:v>42</c:v>
                </c:pt>
                <c:pt idx="1">
                  <c:v>46</c:v>
                </c:pt>
                <c:pt idx="2">
                  <c:v>49</c:v>
                </c:pt>
                <c:pt idx="3">
                  <c:v>65</c:v>
                </c:pt>
                <c:pt idx="4">
                  <c:v>45</c:v>
                </c:pt>
              </c:numCache>
            </c:numRef>
          </c:val>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グラフ!$K$44:$K$48</c:f>
              <c:numCache>
                <c:formatCode>0;[Red]0</c:formatCode>
                <c:ptCount val="5"/>
                <c:pt idx="0">
                  <c:v>10</c:v>
                </c:pt>
                <c:pt idx="1">
                  <c:v>13</c:v>
                </c:pt>
                <c:pt idx="2">
                  <c:v>8</c:v>
                </c:pt>
                <c:pt idx="3">
                  <c:v>6</c:v>
                </c:pt>
                <c:pt idx="4">
                  <c:v>7</c:v>
                </c:pt>
              </c:numCache>
            </c:numRef>
          </c:val>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グラフ!$L$44:$L$48</c:f>
              <c:numCache>
                <c:formatCode>0;[Red]0</c:formatCode>
                <c:ptCount val="5"/>
                <c:pt idx="0">
                  <c:v>8</c:v>
                </c:pt>
                <c:pt idx="1">
                  <c:v>10</c:v>
                </c:pt>
                <c:pt idx="2">
                  <c:v>7</c:v>
                </c:pt>
                <c:pt idx="3">
                  <c:v>5</c:v>
                </c:pt>
                <c:pt idx="4">
                  <c:v>10</c:v>
                </c:pt>
              </c:numCache>
            </c:numRef>
          </c:val>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グラフ!$M$44:$M$48</c:f>
              <c:numCache>
                <c:formatCode>0;[Red]0</c:formatCode>
                <c:ptCount val="5"/>
                <c:pt idx="0">
                  <c:v>18</c:v>
                </c:pt>
                <c:pt idx="1">
                  <c:v>20</c:v>
                </c:pt>
                <c:pt idx="2">
                  <c:v>40</c:v>
                </c:pt>
                <c:pt idx="3">
                  <c:v>50</c:v>
                </c:pt>
                <c:pt idx="4">
                  <c:v>17</c:v>
                </c:pt>
              </c:numCache>
            </c:numRef>
          </c:val>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平成19年度</c:v>
                </c:pt>
                <c:pt idx="1">
                  <c:v>20年度</c:v>
                </c:pt>
                <c:pt idx="2">
                  <c:v>21年度</c:v>
                </c:pt>
                <c:pt idx="3">
                  <c:v>22年度</c:v>
                </c:pt>
                <c:pt idx="4">
                  <c:v>23年度</c:v>
                </c:pt>
              </c:strCache>
            </c:strRef>
          </c:cat>
          <c:val>
            <c:numRef>
              <c:f>グラフ!$N$44:$N$48</c:f>
              <c:numCache>
                <c:formatCode>0;[Red]0</c:formatCode>
                <c:ptCount val="5"/>
                <c:pt idx="0">
                  <c:v>4</c:v>
                </c:pt>
                <c:pt idx="1">
                  <c:v>11</c:v>
                </c:pt>
                <c:pt idx="2">
                  <c:v>12</c:v>
                </c:pt>
                <c:pt idx="3">
                  <c:v>14</c:v>
                </c:pt>
                <c:pt idx="4">
                  <c:v>7</c:v>
                </c:pt>
              </c:numCache>
            </c:numRef>
          </c:val>
        </c:ser>
        <c:marker val="1"/>
        <c:axId val="104226816"/>
        <c:axId val="104228736"/>
      </c:lineChart>
      <c:catAx>
        <c:axId val="1042268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228736"/>
        <c:crossesAt val="0"/>
        <c:auto val="1"/>
        <c:lblAlgn val="ctr"/>
        <c:lblOffset val="100"/>
        <c:tickLblSkip val="1"/>
        <c:tickMarkSkip val="1"/>
      </c:catAx>
      <c:valAx>
        <c:axId val="104228736"/>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4993387974861E-2"/>
              <c:y val="1.2371134020618558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226816"/>
        <c:crosses val="autoZero"/>
        <c:crossBetween val="between"/>
      </c:valAx>
      <c:spPr>
        <a:noFill/>
        <a:ln w="12700">
          <a:solidFill>
            <a:srgbClr val="000000"/>
          </a:solidFill>
          <a:prstDash val="solid"/>
        </a:ln>
      </c:spPr>
    </c:plotArea>
    <c:legend>
      <c:legendPos val="b"/>
      <c:layout>
        <c:manualLayout>
          <c:xMode val="edge"/>
          <c:yMode val="edge"/>
          <c:x val="5.4296742318974835E-2"/>
          <c:y val="0.84329896907216484"/>
          <c:w val="0.89487860053298962"/>
          <c:h val="0.14020618556701048"/>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34</xdr:row>
      <xdr:rowOff>142875</xdr:rowOff>
    </xdr:from>
    <xdr:to>
      <xdr:col>2</xdr:col>
      <xdr:colOff>695325</xdr:colOff>
      <xdr:row>34</xdr:row>
      <xdr:rowOff>142875</xdr:rowOff>
    </xdr:to>
    <xdr:sp macro="" textlink="">
      <xdr:nvSpPr>
        <xdr:cNvPr id="2049"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34</xdr:row>
      <xdr:rowOff>123825</xdr:rowOff>
    </xdr:from>
    <xdr:to>
      <xdr:col>6</xdr:col>
      <xdr:colOff>28575</xdr:colOff>
      <xdr:row>34</xdr:row>
      <xdr:rowOff>123825</xdr:rowOff>
    </xdr:to>
    <xdr:sp macro="" textlink="">
      <xdr:nvSpPr>
        <xdr:cNvPr id="2050"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2051"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2052"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102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733425</xdr:colOff>
      <xdr:row>6</xdr:row>
      <xdr:rowOff>133350</xdr:rowOff>
    </xdr:from>
    <xdr:to>
      <xdr:col>6</xdr:col>
      <xdr:colOff>95250</xdr:colOff>
      <xdr:row>32</xdr:row>
      <xdr:rowOff>142875</xdr:rowOff>
    </xdr:to>
    <xdr:graphicFrame macro="">
      <xdr:nvGraphicFramePr>
        <xdr:cNvPr id="10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38</xdr:row>
      <xdr:rowOff>19050</xdr:rowOff>
    </xdr:from>
    <xdr:to>
      <xdr:col>2</xdr:col>
      <xdr:colOff>1000125</xdr:colOff>
      <xdr:row>65</xdr:row>
      <xdr:rowOff>19050</xdr:rowOff>
    </xdr:to>
    <xdr:graphicFrame macro="">
      <xdr:nvGraphicFramePr>
        <xdr:cNvPr id="102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866775</xdr:colOff>
      <xdr:row>15</xdr:row>
      <xdr:rowOff>104775</xdr:rowOff>
    </xdr:from>
    <xdr:to>
      <xdr:col>5</xdr:col>
      <xdr:colOff>1114425</xdr:colOff>
      <xdr:row>20</xdr:row>
      <xdr:rowOff>0</xdr:rowOff>
    </xdr:to>
    <xdr:sp macro="" textlink="">
      <xdr:nvSpPr>
        <xdr:cNvPr id="1029" name="Line 8"/>
        <xdr:cNvSpPr>
          <a:spLocks noChangeShapeType="1"/>
        </xdr:cNvSpPr>
      </xdr:nvSpPr>
      <xdr:spPr bwMode="auto">
        <a:xfrm flipV="1">
          <a:off x="6391275" y="2457450"/>
          <a:ext cx="247650" cy="657225"/>
        </a:xfrm>
        <a:prstGeom prst="line">
          <a:avLst/>
        </a:prstGeom>
        <a:noFill/>
        <a:ln w="6480">
          <a:solidFill>
            <a:srgbClr val="000000"/>
          </a:solidFill>
          <a:miter lim="800000"/>
          <a:headEnd/>
          <a:tailEnd/>
        </a:ln>
      </xdr:spPr>
    </xdr:sp>
    <xdr:clientData/>
  </xdr:twoCellAnchor>
  <xdr:twoCellAnchor>
    <xdr:from>
      <xdr:col>4</xdr:col>
      <xdr:colOff>714375</xdr:colOff>
      <xdr:row>28</xdr:row>
      <xdr:rowOff>95250</xdr:rowOff>
    </xdr:from>
    <xdr:to>
      <xdr:col>5</xdr:col>
      <xdr:colOff>190500</xdr:colOff>
      <xdr:row>31</xdr:row>
      <xdr:rowOff>76200</xdr:rowOff>
    </xdr:to>
    <xdr:sp macro="" textlink="">
      <xdr:nvSpPr>
        <xdr:cNvPr id="1030" name="Line 10"/>
        <xdr:cNvSpPr>
          <a:spLocks noChangeShapeType="1"/>
        </xdr:cNvSpPr>
      </xdr:nvSpPr>
      <xdr:spPr bwMode="auto">
        <a:xfrm>
          <a:off x="5133975" y="4429125"/>
          <a:ext cx="581025" cy="438150"/>
        </a:xfrm>
        <a:prstGeom prst="line">
          <a:avLst/>
        </a:prstGeom>
        <a:noFill/>
        <a:ln w="6480">
          <a:solidFill>
            <a:srgbClr val="000000"/>
          </a:solidFill>
          <a:miter lim="800000"/>
          <a:headEnd/>
          <a:tailEnd/>
        </a:ln>
      </xdr:spPr>
    </xdr:sp>
    <xdr:clientData/>
  </xdr:twoCellAnchor>
  <xdr:twoCellAnchor>
    <xdr:from>
      <xdr:col>3</xdr:col>
      <xdr:colOff>400050</xdr:colOff>
      <xdr:row>18</xdr:row>
      <xdr:rowOff>95250</xdr:rowOff>
    </xdr:from>
    <xdr:to>
      <xdr:col>3</xdr:col>
      <xdr:colOff>647700</xdr:colOff>
      <xdr:row>19</xdr:row>
      <xdr:rowOff>0</xdr:rowOff>
    </xdr:to>
    <xdr:sp macro="" textlink="">
      <xdr:nvSpPr>
        <xdr:cNvPr id="1031" name="Line 12"/>
        <xdr:cNvSpPr>
          <a:spLocks noChangeShapeType="1"/>
        </xdr:cNvSpPr>
      </xdr:nvSpPr>
      <xdr:spPr bwMode="auto">
        <a:xfrm>
          <a:off x="3714750" y="2905125"/>
          <a:ext cx="247650" cy="57150"/>
        </a:xfrm>
        <a:prstGeom prst="line">
          <a:avLst/>
        </a:prstGeom>
        <a:noFill/>
        <a:ln w="6480">
          <a:solidFill>
            <a:srgbClr val="000000"/>
          </a:solidFill>
          <a:miter lim="800000"/>
          <a:headEnd/>
          <a:tailEnd/>
        </a:ln>
      </xdr:spPr>
    </xdr:sp>
    <xdr:clientData/>
  </xdr:twoCellAnchor>
  <xdr:twoCellAnchor>
    <xdr:from>
      <xdr:col>3</xdr:col>
      <xdr:colOff>123825</xdr:colOff>
      <xdr:row>20</xdr:row>
      <xdr:rowOff>9525</xdr:rowOff>
    </xdr:from>
    <xdr:to>
      <xdr:col>3</xdr:col>
      <xdr:colOff>647700</xdr:colOff>
      <xdr:row>22</xdr:row>
      <xdr:rowOff>0</xdr:rowOff>
    </xdr:to>
    <xdr:sp macro="" textlink="">
      <xdr:nvSpPr>
        <xdr:cNvPr id="1032" name="Line 13"/>
        <xdr:cNvSpPr>
          <a:spLocks noChangeShapeType="1"/>
        </xdr:cNvSpPr>
      </xdr:nvSpPr>
      <xdr:spPr bwMode="auto">
        <a:xfrm flipH="1">
          <a:off x="3438525" y="3124200"/>
          <a:ext cx="523875" cy="295275"/>
        </a:xfrm>
        <a:prstGeom prst="line">
          <a:avLst/>
        </a:prstGeom>
        <a:noFill/>
        <a:ln w="6480">
          <a:solidFill>
            <a:srgbClr val="000000"/>
          </a:solidFill>
          <a:miter lim="800000"/>
          <a:headEnd/>
          <a:tailEnd/>
        </a:ln>
      </xdr:spPr>
    </xdr:sp>
    <xdr:clientData/>
  </xdr:twoCellAnchor>
  <xdr:twoCellAnchor>
    <xdr:from>
      <xdr:col>3</xdr:col>
      <xdr:colOff>342900</xdr:colOff>
      <xdr:row>14</xdr:row>
      <xdr:rowOff>95250</xdr:rowOff>
    </xdr:from>
    <xdr:to>
      <xdr:col>3</xdr:col>
      <xdr:colOff>742950</xdr:colOff>
      <xdr:row>17</xdr:row>
      <xdr:rowOff>85725</xdr:rowOff>
    </xdr:to>
    <xdr:sp macro="" textlink="">
      <xdr:nvSpPr>
        <xdr:cNvPr id="1033" name="Line 14"/>
        <xdr:cNvSpPr>
          <a:spLocks noChangeShapeType="1"/>
        </xdr:cNvSpPr>
      </xdr:nvSpPr>
      <xdr:spPr bwMode="auto">
        <a:xfrm flipH="1" flipV="1">
          <a:off x="3657600" y="2295525"/>
          <a:ext cx="400050" cy="447675"/>
        </a:xfrm>
        <a:prstGeom prst="line">
          <a:avLst/>
        </a:prstGeom>
        <a:noFill/>
        <a:ln w="6480">
          <a:solidFill>
            <a:srgbClr val="000000"/>
          </a:solidFill>
          <a:miter lim="800000"/>
          <a:headEnd/>
          <a:tailEnd/>
        </a:ln>
      </xdr:spPr>
    </xdr:sp>
    <xdr:clientData/>
  </xdr:twoCellAnchor>
  <xdr:twoCellAnchor>
    <xdr:from>
      <xdr:col>4</xdr:col>
      <xdr:colOff>0</xdr:colOff>
      <xdr:row>10</xdr:row>
      <xdr:rowOff>85725</xdr:rowOff>
    </xdr:from>
    <xdr:to>
      <xdr:col>4</xdr:col>
      <xdr:colOff>590550</xdr:colOff>
      <xdr:row>12</xdr:row>
      <xdr:rowOff>66675</xdr:rowOff>
    </xdr:to>
    <xdr:sp macro="" textlink="">
      <xdr:nvSpPr>
        <xdr:cNvPr id="1034" name="Line 15"/>
        <xdr:cNvSpPr>
          <a:spLocks noChangeShapeType="1"/>
        </xdr:cNvSpPr>
      </xdr:nvSpPr>
      <xdr:spPr bwMode="auto">
        <a:xfrm flipH="1" flipV="1">
          <a:off x="4419600" y="1676400"/>
          <a:ext cx="590550" cy="285750"/>
        </a:xfrm>
        <a:prstGeom prst="line">
          <a:avLst/>
        </a:prstGeom>
        <a:noFill/>
        <a:ln w="6480">
          <a:solidFill>
            <a:srgbClr val="000000"/>
          </a:solidFill>
          <a:miter lim="800000"/>
          <a:headEnd/>
          <a:tailEnd/>
        </a:ln>
      </xdr:spPr>
    </xdr:sp>
    <xdr:clientData/>
  </xdr:twoCellAnchor>
  <xdr:twoCellAnchor>
    <xdr:from>
      <xdr:col>2</xdr:col>
      <xdr:colOff>1038225</xdr:colOff>
      <xdr:row>37</xdr:row>
      <xdr:rowOff>66675</xdr:rowOff>
    </xdr:from>
    <xdr:to>
      <xdr:col>6</xdr:col>
      <xdr:colOff>133350</xdr:colOff>
      <xdr:row>67</xdr:row>
      <xdr:rowOff>114300</xdr:rowOff>
    </xdr:to>
    <xdr:graphicFrame macro="">
      <xdr:nvGraphicFramePr>
        <xdr:cNvPr id="1035"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352425</xdr:colOff>
      <xdr:row>22</xdr:row>
      <xdr:rowOff>19050</xdr:rowOff>
    </xdr:from>
    <xdr:to>
      <xdr:col>3</xdr:col>
      <xdr:colOff>723900</xdr:colOff>
      <xdr:row>26</xdr:row>
      <xdr:rowOff>104775</xdr:rowOff>
    </xdr:to>
    <xdr:sp macro="" textlink="">
      <xdr:nvSpPr>
        <xdr:cNvPr id="1036" name="Line 13"/>
        <xdr:cNvSpPr>
          <a:spLocks noChangeShapeType="1"/>
        </xdr:cNvSpPr>
      </xdr:nvSpPr>
      <xdr:spPr bwMode="auto">
        <a:xfrm flipH="1">
          <a:off x="3667125" y="3438525"/>
          <a:ext cx="371475" cy="695325"/>
        </a:xfrm>
        <a:prstGeom prst="line">
          <a:avLst/>
        </a:prstGeom>
        <a:noFill/>
        <a:ln w="6480">
          <a:solidFill>
            <a:srgbClr val="000000"/>
          </a:solidFill>
          <a:miter lim="800000"/>
          <a:headEnd/>
          <a:tailEnd/>
        </a:ln>
      </xdr:spPr>
    </xdr:sp>
    <xdr:clientData/>
  </xdr:twoCellAnchor>
  <xdr:twoCellAnchor>
    <xdr:from>
      <xdr:col>4</xdr:col>
      <xdr:colOff>409575</xdr:colOff>
      <xdr:row>19</xdr:row>
      <xdr:rowOff>28575</xdr:rowOff>
    </xdr:from>
    <xdr:to>
      <xdr:col>5</xdr:col>
      <xdr:colOff>0</xdr:colOff>
      <xdr:row>22</xdr:row>
      <xdr:rowOff>0</xdr:rowOff>
    </xdr:to>
    <xdr:sp macro="" textlink="">
      <xdr:nvSpPr>
        <xdr:cNvPr id="9672" name="Rectangle 354"/>
        <xdr:cNvSpPr>
          <a:spLocks noChangeArrowheads="1"/>
        </xdr:cNvSpPr>
      </xdr:nvSpPr>
      <xdr:spPr bwMode="auto">
        <a:xfrm>
          <a:off x="4829175" y="2990850"/>
          <a:ext cx="695325" cy="4286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1,471.1ha</a:t>
          </a:r>
        </a:p>
      </xdr:txBody>
    </xdr:sp>
    <xdr:clientData/>
  </xdr:twoCellAnchor>
  <xdr:twoCellAnchor>
    <xdr:from>
      <xdr:col>2</xdr:col>
      <xdr:colOff>581025</xdr:colOff>
      <xdr:row>46</xdr:row>
      <xdr:rowOff>28575</xdr:rowOff>
    </xdr:from>
    <xdr:to>
      <xdr:col>2</xdr:col>
      <xdr:colOff>714375</xdr:colOff>
      <xdr:row>50</xdr:row>
      <xdr:rowOff>85725</xdr:rowOff>
    </xdr:to>
    <xdr:sp macro="" textlink="">
      <xdr:nvSpPr>
        <xdr:cNvPr id="1038" name="Line 10"/>
        <xdr:cNvSpPr>
          <a:spLocks noChangeShapeType="1"/>
        </xdr:cNvSpPr>
      </xdr:nvSpPr>
      <xdr:spPr bwMode="auto">
        <a:xfrm flipH="1">
          <a:off x="2790825" y="7105650"/>
          <a:ext cx="133350" cy="666750"/>
        </a:xfrm>
        <a:prstGeom prst="line">
          <a:avLst/>
        </a:prstGeom>
        <a:noFill/>
        <a:ln w="6480">
          <a:solidFill>
            <a:srgbClr val="000000"/>
          </a:solidFill>
          <a:miter lim="800000"/>
          <a:headEnd/>
          <a:tailEnd/>
        </a:ln>
      </xdr:spPr>
    </xdr:sp>
    <xdr:clientData/>
  </xdr:twoCellAnchor>
  <xdr:twoCellAnchor>
    <xdr:from>
      <xdr:col>1</xdr:col>
      <xdr:colOff>238125</xdr:colOff>
      <xdr:row>51</xdr:row>
      <xdr:rowOff>38099</xdr:rowOff>
    </xdr:from>
    <xdr:to>
      <xdr:col>1</xdr:col>
      <xdr:colOff>876300</xdr:colOff>
      <xdr:row>54</xdr:row>
      <xdr:rowOff>85724</xdr:rowOff>
    </xdr:to>
    <xdr:sp macro="" textlink="">
      <xdr:nvSpPr>
        <xdr:cNvPr id="9765" name="Rectangle 359"/>
        <xdr:cNvSpPr>
          <a:spLocks noChangeArrowheads="1"/>
        </xdr:cNvSpPr>
      </xdr:nvSpPr>
      <xdr:spPr bwMode="auto">
        <a:xfrm>
          <a:off x="1343025" y="7877174"/>
          <a:ext cx="638175" cy="5048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105.74ha</a:t>
          </a:r>
        </a:p>
      </xdr:txBody>
    </xdr:sp>
    <xdr:clientData/>
  </xdr:twoCellAnchor>
  <xdr:twoCellAnchor>
    <xdr:from>
      <xdr:col>0</xdr:col>
      <xdr:colOff>476250</xdr:colOff>
      <xdr:row>44</xdr:row>
      <xdr:rowOff>85725</xdr:rowOff>
    </xdr:from>
    <xdr:to>
      <xdr:col>0</xdr:col>
      <xdr:colOff>895350</xdr:colOff>
      <xdr:row>47</xdr:row>
      <xdr:rowOff>0</xdr:rowOff>
    </xdr:to>
    <xdr:sp macro="" textlink="">
      <xdr:nvSpPr>
        <xdr:cNvPr id="1040" name="Line 460"/>
        <xdr:cNvSpPr>
          <a:spLocks noChangeShapeType="1"/>
        </xdr:cNvSpPr>
      </xdr:nvSpPr>
      <xdr:spPr bwMode="auto">
        <a:xfrm>
          <a:off x="476250" y="6858000"/>
          <a:ext cx="419100"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6"/>
  <sheetViews>
    <sheetView view="pageBreakPreview" topLeftCell="A22" zoomScaleNormal="100" zoomScaleSheetLayoutView="120" workbookViewId="0">
      <selection activeCell="E33" sqref="E33"/>
    </sheetView>
  </sheetViews>
  <sheetFormatPr defaultRowHeight="18" customHeight="1"/>
  <cols>
    <col min="1" max="1" width="9.28515625" style="166" customWidth="1"/>
    <col min="2" max="2" width="8.7109375" style="166" customWidth="1"/>
    <col min="3" max="8" width="11.7109375" style="166" customWidth="1"/>
    <col min="9" max="9" width="12.140625" style="166" customWidth="1"/>
    <col min="10" max="16384" width="9.140625" style="166"/>
  </cols>
  <sheetData>
    <row r="1" spans="1:9" ht="18" customHeight="1">
      <c r="A1" s="364" t="s">
        <v>0</v>
      </c>
      <c r="B1" s="364"/>
      <c r="C1" s="364"/>
      <c r="D1" s="364"/>
      <c r="E1" s="364"/>
      <c r="F1" s="364"/>
      <c r="G1" s="364"/>
      <c r="H1" s="364"/>
      <c r="I1" s="364"/>
    </row>
    <row r="2" spans="1:9" ht="18" customHeight="1">
      <c r="A2" s="346"/>
      <c r="B2" s="342"/>
      <c r="C2" s="342"/>
      <c r="D2" s="342"/>
      <c r="E2" s="342"/>
      <c r="F2" s="342"/>
      <c r="G2" s="342"/>
      <c r="H2" s="342"/>
      <c r="I2" s="342"/>
    </row>
    <row r="3" spans="1:9" ht="15" customHeight="1">
      <c r="A3" s="365" t="s">
        <v>1</v>
      </c>
      <c r="B3" s="365"/>
      <c r="C3" s="365"/>
      <c r="D3" s="365"/>
      <c r="E3" s="365"/>
      <c r="F3" s="365"/>
      <c r="G3" s="365"/>
      <c r="H3" s="365"/>
      <c r="I3" s="365"/>
    </row>
    <row r="4" spans="1:9" ht="5.0999999999999996" customHeight="1">
      <c r="A4" s="347"/>
      <c r="B4" s="348"/>
      <c r="C4" s="342"/>
      <c r="D4" s="342"/>
      <c r="E4" s="342"/>
      <c r="F4" s="342"/>
      <c r="G4" s="342"/>
      <c r="H4" s="342"/>
      <c r="I4" s="342"/>
    </row>
    <row r="5" spans="1:9" ht="60" customHeight="1">
      <c r="A5" s="366" t="s">
        <v>2</v>
      </c>
      <c r="B5" s="366"/>
      <c r="C5" s="366"/>
      <c r="D5" s="366"/>
      <c r="E5" s="366"/>
      <c r="F5" s="366"/>
      <c r="G5" s="366"/>
      <c r="H5" s="366"/>
      <c r="I5" s="366"/>
    </row>
    <row r="6" spans="1:9" ht="15" customHeight="1">
      <c r="A6" s="342"/>
      <c r="B6" s="342"/>
      <c r="C6" s="342"/>
      <c r="D6" s="342"/>
      <c r="E6" s="342"/>
      <c r="F6" s="342"/>
      <c r="G6" s="342"/>
      <c r="H6" s="342"/>
      <c r="I6" s="342"/>
    </row>
    <row r="7" spans="1:9" ht="15" customHeight="1">
      <c r="A7" s="341" t="s">
        <v>335</v>
      </c>
      <c r="B7" s="342"/>
      <c r="C7" s="342"/>
      <c r="D7" s="342"/>
      <c r="E7" s="342"/>
      <c r="F7" s="342"/>
      <c r="G7" s="342"/>
      <c r="I7" s="167" t="s">
        <v>3</v>
      </c>
    </row>
    <row r="8" spans="1:9" ht="30" customHeight="1">
      <c r="A8" s="363" t="s">
        <v>4</v>
      </c>
      <c r="B8" s="363"/>
      <c r="C8" s="349" t="s">
        <v>359</v>
      </c>
      <c r="D8" s="367" t="s">
        <v>320</v>
      </c>
      <c r="E8" s="368"/>
      <c r="F8" s="369" t="s">
        <v>358</v>
      </c>
      <c r="G8" s="370"/>
      <c r="H8" s="371" t="s">
        <v>357</v>
      </c>
      <c r="I8" s="372"/>
    </row>
    <row r="9" spans="1:9" ht="30" customHeight="1">
      <c r="A9" s="363"/>
      <c r="B9" s="363"/>
      <c r="C9" s="287" t="s">
        <v>6</v>
      </c>
      <c r="D9" s="287" t="s">
        <v>7</v>
      </c>
      <c r="E9" s="287" t="s">
        <v>8</v>
      </c>
      <c r="F9" s="287" t="s">
        <v>9</v>
      </c>
      <c r="G9" s="287" t="s">
        <v>10</v>
      </c>
      <c r="H9" s="287" t="s">
        <v>11</v>
      </c>
      <c r="I9" s="350" t="s">
        <v>12</v>
      </c>
    </row>
    <row r="10" spans="1:9" ht="30" customHeight="1">
      <c r="A10" s="362" t="s">
        <v>13</v>
      </c>
      <c r="B10" s="362"/>
      <c r="C10" s="2">
        <v>1927.3</v>
      </c>
      <c r="D10" s="3">
        <v>1927.3</v>
      </c>
      <c r="E10" s="186">
        <f>D10/C10</f>
        <v>1</v>
      </c>
      <c r="F10" s="3">
        <v>1471</v>
      </c>
      <c r="G10" s="4">
        <f>F10/D10</f>
        <v>0.76324391635967415</v>
      </c>
      <c r="H10" s="3">
        <v>456.3</v>
      </c>
      <c r="I10" s="187">
        <f>H10/D10</f>
        <v>0.23675608364032585</v>
      </c>
    </row>
    <row r="11" spans="1:9" ht="15" customHeight="1">
      <c r="A11" s="342"/>
      <c r="B11" s="342"/>
      <c r="C11" s="342"/>
      <c r="D11" s="342"/>
      <c r="E11" s="342"/>
      <c r="F11" s="342"/>
      <c r="G11" s="342"/>
      <c r="I11" s="167" t="s">
        <v>14</v>
      </c>
    </row>
    <row r="12" spans="1:9" ht="15" customHeight="1">
      <c r="A12" s="342"/>
      <c r="B12" s="342"/>
      <c r="C12" s="342"/>
      <c r="D12" s="342"/>
      <c r="E12" s="342"/>
      <c r="F12" s="342"/>
      <c r="G12" s="342"/>
      <c r="H12" s="342"/>
      <c r="I12" s="342"/>
    </row>
    <row r="13" spans="1:9" ht="15" customHeight="1">
      <c r="A13" s="341" t="s">
        <v>351</v>
      </c>
      <c r="B13" s="342"/>
      <c r="C13" s="342"/>
      <c r="D13" s="342"/>
      <c r="E13" s="342"/>
      <c r="F13" s="342"/>
      <c r="G13" s="342"/>
      <c r="H13" s="342"/>
      <c r="I13" s="167" t="s">
        <v>15</v>
      </c>
    </row>
    <row r="14" spans="1:9" ht="30" customHeight="1">
      <c r="A14" s="363" t="s">
        <v>16</v>
      </c>
      <c r="B14" s="363"/>
      <c r="C14" s="363"/>
      <c r="D14" s="363"/>
      <c r="E14" s="363"/>
      <c r="F14" s="351" t="s">
        <v>17</v>
      </c>
      <c r="G14" s="351" t="s">
        <v>18</v>
      </c>
      <c r="H14" s="352" t="s">
        <v>19</v>
      </c>
      <c r="I14" s="344" t="s">
        <v>20</v>
      </c>
    </row>
    <row r="15" spans="1:9" ht="30" customHeight="1">
      <c r="A15" s="377" t="s">
        <v>21</v>
      </c>
      <c r="B15" s="377"/>
      <c r="C15" s="377"/>
      <c r="D15" s="377"/>
      <c r="E15" s="377"/>
      <c r="F15" s="5">
        <f>SUM(F16:F31)</f>
        <v>1471.1000000000001</v>
      </c>
      <c r="G15" s="6">
        <f>SUM(G16:G31)</f>
        <v>100</v>
      </c>
      <c r="H15" s="7"/>
      <c r="I15" s="8"/>
    </row>
    <row r="16" spans="1:9" ht="20.100000000000001" customHeight="1">
      <c r="A16" s="353"/>
      <c r="C16" s="375" t="s">
        <v>22</v>
      </c>
      <c r="D16" s="375"/>
      <c r="E16" s="375"/>
      <c r="F16" s="9">
        <v>322.3</v>
      </c>
      <c r="G16" s="67">
        <f>F16/F15*100</f>
        <v>21.908775746040376</v>
      </c>
      <c r="H16" s="137">
        <v>50</v>
      </c>
      <c r="I16" s="138">
        <v>100</v>
      </c>
    </row>
    <row r="17" spans="1:12" ht="20.100000000000001" customHeight="1">
      <c r="A17" s="354"/>
      <c r="C17" s="375" t="s">
        <v>23</v>
      </c>
      <c r="D17" s="375"/>
      <c r="E17" s="375"/>
      <c r="F17" s="9">
        <v>3.4</v>
      </c>
      <c r="G17" s="67">
        <f>F17/F15*100</f>
        <v>0.2311195703895044</v>
      </c>
      <c r="H17" s="137">
        <v>50</v>
      </c>
      <c r="I17" s="138">
        <v>100</v>
      </c>
      <c r="K17" s="355"/>
    </row>
    <row r="18" spans="1:12" ht="20.100000000000001" customHeight="1">
      <c r="A18" s="354"/>
      <c r="C18" s="375"/>
      <c r="D18" s="375"/>
      <c r="E18" s="375"/>
      <c r="F18" s="9">
        <v>64.2</v>
      </c>
      <c r="G18" s="67">
        <f>F18/F15*100</f>
        <v>4.364081299707701</v>
      </c>
      <c r="H18" s="137">
        <v>50</v>
      </c>
      <c r="I18" s="138">
        <v>150</v>
      </c>
      <c r="K18" s="355"/>
    </row>
    <row r="19" spans="1:12" ht="20.100000000000001" customHeight="1">
      <c r="A19" s="354"/>
      <c r="C19" s="375" t="s">
        <v>24</v>
      </c>
      <c r="D19" s="375"/>
      <c r="E19" s="375"/>
      <c r="F19" s="9">
        <v>203.7</v>
      </c>
      <c r="G19" s="67">
        <f>F19/F15*100</f>
        <v>13.846781320100604</v>
      </c>
      <c r="H19" s="137">
        <v>60</v>
      </c>
      <c r="I19" s="138">
        <v>150</v>
      </c>
    </row>
    <row r="20" spans="1:12" ht="20.100000000000001" customHeight="1">
      <c r="A20" s="354"/>
      <c r="C20" s="375"/>
      <c r="D20" s="375"/>
      <c r="E20" s="375"/>
      <c r="F20" s="9">
        <v>126.3</v>
      </c>
      <c r="G20" s="67">
        <f>F20/F15*100</f>
        <v>8.5854122765277676</v>
      </c>
      <c r="H20" s="137">
        <v>60</v>
      </c>
      <c r="I20" s="138">
        <v>200</v>
      </c>
    </row>
    <row r="21" spans="1:12" ht="20.100000000000001" customHeight="1">
      <c r="A21" s="374" t="s">
        <v>25</v>
      </c>
      <c r="B21" s="374"/>
      <c r="C21" s="375" t="s">
        <v>26</v>
      </c>
      <c r="D21" s="375"/>
      <c r="E21" s="375"/>
      <c r="F21" s="9">
        <v>18.600000000000001</v>
      </c>
      <c r="G21" s="67">
        <f>F21/F15*100</f>
        <v>1.2643600027190538</v>
      </c>
      <c r="H21" s="137">
        <v>60</v>
      </c>
      <c r="I21" s="138">
        <v>150</v>
      </c>
    </row>
    <row r="22" spans="1:12" ht="20.100000000000001" customHeight="1">
      <c r="A22" s="354"/>
      <c r="C22" s="375"/>
      <c r="D22" s="375"/>
      <c r="E22" s="375"/>
      <c r="F22" s="9">
        <v>25</v>
      </c>
      <c r="G22" s="67">
        <f>F22/F15*100</f>
        <v>1.6994086058051798</v>
      </c>
      <c r="H22" s="137">
        <v>60</v>
      </c>
      <c r="I22" s="138">
        <v>200</v>
      </c>
    </row>
    <row r="23" spans="1:12" ht="20.100000000000001" customHeight="1">
      <c r="A23" s="354"/>
      <c r="C23" s="375" t="s">
        <v>27</v>
      </c>
      <c r="D23" s="375"/>
      <c r="E23" s="375"/>
      <c r="F23" s="9">
        <v>242.7</v>
      </c>
      <c r="G23" s="67">
        <f>F23/F15*100</f>
        <v>16.497858745156684</v>
      </c>
      <c r="H23" s="137">
        <v>60</v>
      </c>
      <c r="I23" s="138">
        <v>200</v>
      </c>
    </row>
    <row r="24" spans="1:12" ht="20.100000000000001" customHeight="1">
      <c r="A24" s="354"/>
      <c r="C24" s="375" t="s">
        <v>28</v>
      </c>
      <c r="D24" s="375"/>
      <c r="E24" s="375"/>
      <c r="F24" s="9">
        <v>86.4</v>
      </c>
      <c r="G24" s="67">
        <f>F24/F15*100</f>
        <v>5.8731561416627009</v>
      </c>
      <c r="H24" s="137">
        <v>60</v>
      </c>
      <c r="I24" s="138">
        <v>200</v>
      </c>
    </row>
    <row r="25" spans="1:12" ht="20.100000000000001" customHeight="1">
      <c r="A25" s="356"/>
      <c r="C25" s="375" t="s">
        <v>29</v>
      </c>
      <c r="D25" s="375"/>
      <c r="E25" s="375"/>
      <c r="F25" s="9">
        <v>35.4</v>
      </c>
      <c r="G25" s="67">
        <f>F25/F15*100</f>
        <v>2.4063625858201343</v>
      </c>
      <c r="H25" s="137">
        <v>60</v>
      </c>
      <c r="I25" s="138">
        <v>200</v>
      </c>
    </row>
    <row r="26" spans="1:12" ht="20.100000000000001" customHeight="1">
      <c r="A26" s="354"/>
      <c r="B26" s="357"/>
      <c r="C26" s="376" t="s">
        <v>30</v>
      </c>
      <c r="D26" s="376"/>
      <c r="E26" s="376"/>
      <c r="F26" s="9">
        <v>24</v>
      </c>
      <c r="G26" s="67">
        <f>F26/F15*100</f>
        <v>1.6314322615729724</v>
      </c>
      <c r="H26" s="137">
        <v>80</v>
      </c>
      <c r="I26" s="138">
        <v>200</v>
      </c>
    </row>
    <row r="27" spans="1:12" ht="20.100000000000001" customHeight="1">
      <c r="A27" s="374" t="s">
        <v>31</v>
      </c>
      <c r="B27" s="374"/>
      <c r="C27" s="376"/>
      <c r="D27" s="376"/>
      <c r="E27" s="376"/>
      <c r="F27" s="9">
        <v>11.5</v>
      </c>
      <c r="G27" s="67">
        <f>F27/F15*100</f>
        <v>0.78172795867038258</v>
      </c>
      <c r="H27" s="137">
        <v>80</v>
      </c>
      <c r="I27" s="138">
        <v>300</v>
      </c>
    </row>
    <row r="28" spans="1:12" ht="20.100000000000001" customHeight="1">
      <c r="A28" s="356"/>
      <c r="B28" s="13"/>
      <c r="C28" s="375" t="s">
        <v>32</v>
      </c>
      <c r="D28" s="375"/>
      <c r="E28" s="375"/>
      <c r="F28" s="9">
        <v>49.5</v>
      </c>
      <c r="G28" s="67">
        <f>F28/F15*100</f>
        <v>3.3648290394942557</v>
      </c>
      <c r="H28" s="137">
        <v>80</v>
      </c>
      <c r="I28" s="138">
        <v>400</v>
      </c>
    </row>
    <row r="29" spans="1:12" ht="20.100000000000001" customHeight="1">
      <c r="A29" s="354"/>
      <c r="B29" s="357"/>
      <c r="C29" s="375" t="s">
        <v>33</v>
      </c>
      <c r="D29" s="375"/>
      <c r="E29" s="375"/>
      <c r="F29" s="9">
        <v>204.7</v>
      </c>
      <c r="G29" s="67">
        <f>F29/F15*100</f>
        <v>13.914757664332811</v>
      </c>
      <c r="H29" s="137">
        <v>60</v>
      </c>
      <c r="I29" s="138">
        <v>200</v>
      </c>
    </row>
    <row r="30" spans="1:12" ht="20.100000000000001" customHeight="1">
      <c r="A30" s="374" t="s">
        <v>34</v>
      </c>
      <c r="B30" s="374"/>
      <c r="C30" s="375" t="s">
        <v>35</v>
      </c>
      <c r="D30" s="375"/>
      <c r="E30" s="375"/>
      <c r="F30" s="9">
        <v>53.4</v>
      </c>
      <c r="G30" s="67">
        <f>F30/F15*100</f>
        <v>3.6299367819998638</v>
      </c>
      <c r="H30" s="137">
        <v>60</v>
      </c>
      <c r="I30" s="138">
        <v>200</v>
      </c>
      <c r="L30" s="355"/>
    </row>
    <row r="31" spans="1:12" ht="20.100000000000001" customHeight="1">
      <c r="A31" s="358"/>
      <c r="B31" s="359"/>
      <c r="C31" s="373" t="s">
        <v>36</v>
      </c>
      <c r="D31" s="373"/>
      <c r="E31" s="373"/>
      <c r="F31" s="68">
        <v>0</v>
      </c>
      <c r="G31" s="69">
        <f>F31/F30*100</f>
        <v>0</v>
      </c>
      <c r="H31" s="139">
        <v>60</v>
      </c>
      <c r="I31" s="140">
        <v>200</v>
      </c>
    </row>
    <row r="32" spans="1:12" ht="20.100000000000001" customHeight="1">
      <c r="A32" s="342"/>
      <c r="B32" s="342"/>
      <c r="C32" s="342"/>
      <c r="D32" s="342"/>
      <c r="E32" s="360"/>
      <c r="F32" s="360"/>
      <c r="G32" s="342"/>
      <c r="H32" s="342"/>
      <c r="I32" s="167" t="s">
        <v>14</v>
      </c>
    </row>
    <row r="33" spans="1:9" ht="20.100000000000001" customHeight="1">
      <c r="A33" s="342"/>
      <c r="B33" s="342"/>
      <c r="C33" s="342"/>
      <c r="D33" s="342"/>
      <c r="E33" s="360"/>
      <c r="F33" s="360"/>
      <c r="G33" s="342"/>
      <c r="H33" s="342"/>
      <c r="I33" s="342"/>
    </row>
    <row r="34" spans="1:9" ht="20.100000000000001" customHeight="1">
      <c r="B34" s="342"/>
      <c r="C34" s="165" t="s">
        <v>37</v>
      </c>
      <c r="D34" s="342"/>
      <c r="E34" s="342"/>
      <c r="F34" s="342" t="s">
        <v>38</v>
      </c>
      <c r="G34" s="342"/>
      <c r="H34" s="342"/>
      <c r="I34" s="342"/>
    </row>
    <row r="35" spans="1:9" ht="20.100000000000001" customHeight="1">
      <c r="A35" s="342" t="s">
        <v>39</v>
      </c>
      <c r="B35" s="342"/>
      <c r="C35" s="81"/>
      <c r="D35" s="360" t="s">
        <v>40</v>
      </c>
      <c r="E35" s="360" t="s">
        <v>41</v>
      </c>
      <c r="G35" s="342" t="s">
        <v>40</v>
      </c>
      <c r="H35" s="342"/>
      <c r="I35" s="342"/>
    </row>
    <row r="36" spans="1:9" ht="20.100000000000001" customHeight="1">
      <c r="B36" s="342"/>
      <c r="C36" s="165" t="s">
        <v>42</v>
      </c>
      <c r="D36" s="342"/>
      <c r="E36" s="342"/>
      <c r="F36" s="165" t="s">
        <v>42</v>
      </c>
      <c r="G36" s="342"/>
      <c r="H36" s="342"/>
      <c r="I36" s="342"/>
    </row>
  </sheetData>
  <sheetProtection selectLockedCells="1" selectUnlockedCells="1"/>
  <mergeCells count="25">
    <mergeCell ref="A15:E15"/>
    <mergeCell ref="C16:E16"/>
    <mergeCell ref="C17:E18"/>
    <mergeCell ref="C19:E20"/>
    <mergeCell ref="C31:E31"/>
    <mergeCell ref="A21:B21"/>
    <mergeCell ref="C21:E22"/>
    <mergeCell ref="C23:E23"/>
    <mergeCell ref="C24:E24"/>
    <mergeCell ref="C25:E25"/>
    <mergeCell ref="C28:E28"/>
    <mergeCell ref="C29:E29"/>
    <mergeCell ref="A30:B30"/>
    <mergeCell ref="C30:E30"/>
    <mergeCell ref="C26:E27"/>
    <mergeCell ref="A27:B27"/>
    <mergeCell ref="A10:B10"/>
    <mergeCell ref="A14:E14"/>
    <mergeCell ref="A1:I1"/>
    <mergeCell ref="A3:I3"/>
    <mergeCell ref="A5:I5"/>
    <mergeCell ref="A8:B9"/>
    <mergeCell ref="D8:E8"/>
    <mergeCell ref="F8:G8"/>
    <mergeCell ref="H8:I8"/>
  </mergeCells>
  <phoneticPr fontId="19"/>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alignWithMargins="0">
    <oddHeader>&amp;L建　設</oddHeader>
    <oddFooter>&amp;C&amp;11－&amp;P－</oddFooter>
  </headerFooter>
  <drawing r:id="rId2"/>
</worksheet>
</file>

<file path=xl/worksheets/sheet2.xml><?xml version="1.0" encoding="utf-8"?>
<worksheet xmlns="http://schemas.openxmlformats.org/spreadsheetml/2006/main" xmlns:r="http://schemas.openxmlformats.org/officeDocument/2006/relationships">
  <dimension ref="A1:J46"/>
  <sheetViews>
    <sheetView view="pageBreakPreview" topLeftCell="A31" zoomScaleNormal="100" zoomScaleSheetLayoutView="115" workbookViewId="0">
      <selection activeCell="C18" sqref="C18:D18"/>
    </sheetView>
  </sheetViews>
  <sheetFormatPr defaultRowHeight="18" customHeight="1"/>
  <cols>
    <col min="1" max="1" width="10.85546875" style="166" customWidth="1"/>
    <col min="2" max="3" width="9.85546875" style="166" customWidth="1"/>
    <col min="4" max="4" width="10" style="166" customWidth="1"/>
    <col min="5" max="5" width="9.85546875" style="166" customWidth="1"/>
    <col min="6" max="6" width="10.140625" style="166" customWidth="1"/>
    <col min="7" max="7" width="9.85546875" style="166" customWidth="1"/>
    <col min="8" max="8" width="10.28515625" style="166" customWidth="1"/>
    <col min="9" max="9" width="9.85546875" style="166" customWidth="1"/>
    <col min="10" max="10" width="10.28515625" style="166" customWidth="1"/>
    <col min="11" max="16384" width="9.140625" style="166"/>
  </cols>
  <sheetData>
    <row r="1" spans="1:10" ht="5.0999999999999996" customHeight="1">
      <c r="J1" s="167"/>
    </row>
    <row r="2" spans="1:10" ht="15" customHeight="1">
      <c r="A2" s="166" t="s">
        <v>43</v>
      </c>
      <c r="J2" s="167" t="s">
        <v>44</v>
      </c>
    </row>
    <row r="3" spans="1:10" ht="21" customHeight="1">
      <c r="A3" s="392" t="s">
        <v>45</v>
      </c>
      <c r="B3" s="393" t="s">
        <v>46</v>
      </c>
      <c r="C3" s="393"/>
      <c r="D3" s="393"/>
      <c r="E3" s="380" t="s">
        <v>47</v>
      </c>
      <c r="F3" s="380"/>
      <c r="G3" s="380" t="s">
        <v>48</v>
      </c>
      <c r="H3" s="380"/>
      <c r="I3" s="382" t="s">
        <v>49</v>
      </c>
      <c r="J3" s="382"/>
    </row>
    <row r="4" spans="1:10" ht="21" customHeight="1">
      <c r="A4" s="392"/>
      <c r="B4" s="211" t="s">
        <v>50</v>
      </c>
      <c r="C4" s="383" t="s">
        <v>17</v>
      </c>
      <c r="D4" s="383"/>
      <c r="E4" s="213" t="s">
        <v>50</v>
      </c>
      <c r="F4" s="213" t="s">
        <v>51</v>
      </c>
      <c r="G4" s="212" t="s">
        <v>50</v>
      </c>
      <c r="H4" s="213" t="s">
        <v>51</v>
      </c>
      <c r="I4" s="213" t="s">
        <v>50</v>
      </c>
      <c r="J4" s="214" t="s">
        <v>51</v>
      </c>
    </row>
    <row r="5" spans="1:10" s="70" customFormat="1" ht="18" customHeight="1">
      <c r="A5" s="215" t="s">
        <v>336</v>
      </c>
      <c r="B5" s="38">
        <v>87</v>
      </c>
      <c r="C5" s="387">
        <v>105.28</v>
      </c>
      <c r="D5" s="387"/>
      <c r="E5" s="85">
        <v>74</v>
      </c>
      <c r="F5" s="83">
        <v>10.24</v>
      </c>
      <c r="G5" s="38">
        <v>4</v>
      </c>
      <c r="H5" s="86">
        <v>9.27</v>
      </c>
      <c r="I5" s="38">
        <v>1</v>
      </c>
      <c r="J5" s="84">
        <v>4.9000000000000004</v>
      </c>
    </row>
    <row r="6" spans="1:10" ht="18" customHeight="1">
      <c r="A6" s="79">
        <v>20</v>
      </c>
      <c r="B6" s="38">
        <v>87</v>
      </c>
      <c r="C6" s="388">
        <v>105.28</v>
      </c>
      <c r="D6" s="388"/>
      <c r="E6" s="85">
        <v>74</v>
      </c>
      <c r="F6" s="83">
        <v>10.24</v>
      </c>
      <c r="G6" s="38">
        <v>4</v>
      </c>
      <c r="H6" s="86">
        <v>9.27</v>
      </c>
      <c r="I6" s="38">
        <v>1</v>
      </c>
      <c r="J6" s="84">
        <v>4.9000000000000004</v>
      </c>
    </row>
    <row r="7" spans="1:10" s="70" customFormat="1" ht="18" customHeight="1">
      <c r="A7" s="79">
        <v>21</v>
      </c>
      <c r="B7" s="38">
        <v>87</v>
      </c>
      <c r="C7" s="388">
        <v>105.28</v>
      </c>
      <c r="D7" s="388"/>
      <c r="E7" s="85">
        <v>74</v>
      </c>
      <c r="F7" s="83">
        <v>10.24</v>
      </c>
      <c r="G7" s="38">
        <v>4</v>
      </c>
      <c r="H7" s="86">
        <v>9.27</v>
      </c>
      <c r="I7" s="38">
        <v>1</v>
      </c>
      <c r="J7" s="84">
        <v>4.9000000000000004</v>
      </c>
    </row>
    <row r="8" spans="1:10" s="70" customFormat="1" ht="18" customHeight="1">
      <c r="A8" s="79">
        <v>22</v>
      </c>
      <c r="B8" s="38">
        <v>87</v>
      </c>
      <c r="C8" s="397">
        <v>105.29</v>
      </c>
      <c r="D8" s="397"/>
      <c r="E8" s="85">
        <v>74</v>
      </c>
      <c r="F8" s="83">
        <v>10.25</v>
      </c>
      <c r="G8" s="38">
        <v>4</v>
      </c>
      <c r="H8" s="86">
        <v>9.27</v>
      </c>
      <c r="I8" s="38">
        <v>1</v>
      </c>
      <c r="J8" s="84">
        <v>4.9000000000000004</v>
      </c>
    </row>
    <row r="9" spans="1:10" s="70" customFormat="1" ht="18" customHeight="1" thickBot="1">
      <c r="A9" s="80">
        <v>23</v>
      </c>
      <c r="B9" s="216">
        <v>88</v>
      </c>
      <c r="C9" s="389">
        <v>105.74</v>
      </c>
      <c r="D9" s="389"/>
      <c r="E9" s="217">
        <v>75</v>
      </c>
      <c r="F9" s="218">
        <v>10.58</v>
      </c>
      <c r="G9" s="216">
        <v>4</v>
      </c>
      <c r="H9" s="219">
        <v>9.27</v>
      </c>
      <c r="I9" s="216">
        <v>1</v>
      </c>
      <c r="J9" s="220">
        <v>4.9000000000000004</v>
      </c>
    </row>
    <row r="10" spans="1:10" ht="15" customHeight="1">
      <c r="H10" s="391" t="s">
        <v>52</v>
      </c>
      <c r="I10" s="391"/>
      <c r="J10" s="391"/>
    </row>
    <row r="11" spans="1:10" ht="15" customHeight="1">
      <c r="H11" s="221"/>
      <c r="I11" s="221"/>
      <c r="J11" s="221"/>
    </row>
    <row r="12" spans="1:10" ht="15" customHeight="1" thickBot="1">
      <c r="A12" s="166" t="s">
        <v>53</v>
      </c>
      <c r="J12" s="167" t="s">
        <v>44</v>
      </c>
    </row>
    <row r="13" spans="1:10" ht="21" customHeight="1" thickBot="1">
      <c r="A13" s="394" t="s">
        <v>321</v>
      </c>
      <c r="B13" s="395" t="s">
        <v>54</v>
      </c>
      <c r="C13" s="396"/>
      <c r="D13" s="393"/>
      <c r="E13" s="380" t="s">
        <v>55</v>
      </c>
      <c r="F13" s="380"/>
      <c r="G13" s="380" t="s">
        <v>56</v>
      </c>
      <c r="H13" s="380"/>
      <c r="I13" s="382" t="s">
        <v>57</v>
      </c>
      <c r="J13" s="382"/>
    </row>
    <row r="14" spans="1:10" ht="21" customHeight="1">
      <c r="A14" s="392"/>
      <c r="B14" s="222" t="s">
        <v>58</v>
      </c>
      <c r="C14" s="383" t="s">
        <v>59</v>
      </c>
      <c r="D14" s="383"/>
      <c r="E14" s="223" t="s">
        <v>50</v>
      </c>
      <c r="F14" s="212" t="s">
        <v>59</v>
      </c>
      <c r="G14" s="224" t="s">
        <v>50</v>
      </c>
      <c r="H14" s="212" t="s">
        <v>51</v>
      </c>
      <c r="I14" s="213" t="s">
        <v>50</v>
      </c>
      <c r="J14" s="214" t="s">
        <v>51</v>
      </c>
    </row>
    <row r="15" spans="1:10" ht="18" customHeight="1">
      <c r="A15" s="215" t="s">
        <v>337</v>
      </c>
      <c r="B15" s="91">
        <v>2</v>
      </c>
      <c r="C15" s="390">
        <v>50.6</v>
      </c>
      <c r="D15" s="390"/>
      <c r="E15" s="91">
        <v>1</v>
      </c>
      <c r="F15" s="87">
        <v>14.6</v>
      </c>
      <c r="G15" s="91">
        <v>1</v>
      </c>
      <c r="H15" s="88">
        <v>7.2</v>
      </c>
      <c r="I15" s="89">
        <v>4</v>
      </c>
      <c r="J15" s="92">
        <v>8.4700000000000006</v>
      </c>
    </row>
    <row r="16" spans="1:10" s="70" customFormat="1" ht="18" customHeight="1">
      <c r="A16" s="79">
        <v>20</v>
      </c>
      <c r="B16" s="91">
        <v>2</v>
      </c>
      <c r="C16" s="379">
        <v>50.6</v>
      </c>
      <c r="D16" s="379"/>
      <c r="E16" s="91">
        <v>1</v>
      </c>
      <c r="F16" s="88">
        <v>14.6</v>
      </c>
      <c r="G16" s="91">
        <v>1</v>
      </c>
      <c r="H16" s="88">
        <v>7.2</v>
      </c>
      <c r="I16" s="89">
        <v>4</v>
      </c>
      <c r="J16" s="92">
        <v>8.4700000000000006</v>
      </c>
    </row>
    <row r="17" spans="1:10" ht="18" customHeight="1">
      <c r="A17" s="79">
        <v>21</v>
      </c>
      <c r="B17" s="91">
        <v>2</v>
      </c>
      <c r="C17" s="379">
        <v>50.6</v>
      </c>
      <c r="D17" s="379"/>
      <c r="E17" s="91">
        <v>1</v>
      </c>
      <c r="F17" s="88">
        <v>14.6</v>
      </c>
      <c r="G17" s="91">
        <v>1</v>
      </c>
      <c r="H17" s="88">
        <v>7.2</v>
      </c>
      <c r="I17" s="89">
        <v>4</v>
      </c>
      <c r="J17" s="92">
        <v>8.4700000000000006</v>
      </c>
    </row>
    <row r="18" spans="1:10" s="70" customFormat="1" ht="18" customHeight="1">
      <c r="A18" s="79">
        <v>22</v>
      </c>
      <c r="B18" s="91">
        <v>2</v>
      </c>
      <c r="C18" s="379">
        <v>50.6</v>
      </c>
      <c r="D18" s="379"/>
      <c r="E18" s="91">
        <v>1</v>
      </c>
      <c r="F18" s="88">
        <v>14.6</v>
      </c>
      <c r="G18" s="91">
        <v>1</v>
      </c>
      <c r="H18" s="88">
        <v>7.2</v>
      </c>
      <c r="I18" s="89">
        <v>4</v>
      </c>
      <c r="J18" s="90">
        <v>8.4700000000000006</v>
      </c>
    </row>
    <row r="19" spans="1:10" s="70" customFormat="1" ht="18" customHeight="1">
      <c r="A19" s="80">
        <v>23</v>
      </c>
      <c r="B19" s="225">
        <v>2</v>
      </c>
      <c r="C19" s="384">
        <v>50.6</v>
      </c>
      <c r="D19" s="384"/>
      <c r="E19" s="225">
        <v>1</v>
      </c>
      <c r="F19" s="226">
        <v>14.6</v>
      </c>
      <c r="G19" s="225">
        <v>1</v>
      </c>
      <c r="H19" s="226">
        <v>7.2</v>
      </c>
      <c r="I19" s="227">
        <v>4</v>
      </c>
      <c r="J19" s="228">
        <v>8.59</v>
      </c>
    </row>
    <row r="20" spans="1:10" ht="15" customHeight="1">
      <c r="A20" s="166" t="s">
        <v>60</v>
      </c>
      <c r="J20" s="167" t="s">
        <v>52</v>
      </c>
    </row>
    <row r="21" spans="1:10" ht="15" customHeight="1"/>
    <row r="22" spans="1:10" ht="15" customHeight="1">
      <c r="A22" s="203" t="s">
        <v>350</v>
      </c>
      <c r="J22" s="167" t="s">
        <v>61</v>
      </c>
    </row>
    <row r="23" spans="1:10" ht="21" customHeight="1">
      <c r="A23" s="363" t="s">
        <v>45</v>
      </c>
      <c r="B23" s="380" t="s">
        <v>62</v>
      </c>
      <c r="C23" s="380"/>
      <c r="D23" s="380"/>
      <c r="E23" s="380"/>
      <c r="F23" s="380"/>
      <c r="G23" s="380"/>
      <c r="H23" s="380"/>
      <c r="I23" s="380"/>
      <c r="J23" s="229" t="s">
        <v>63</v>
      </c>
    </row>
    <row r="24" spans="1:10" ht="21" customHeight="1">
      <c r="A24" s="363"/>
      <c r="B24" s="383" t="s">
        <v>64</v>
      </c>
      <c r="C24" s="383"/>
      <c r="D24" s="383" t="s">
        <v>65</v>
      </c>
      <c r="E24" s="383"/>
      <c r="F24" s="383" t="s">
        <v>66</v>
      </c>
      <c r="G24" s="383"/>
      <c r="H24" s="383" t="s">
        <v>67</v>
      </c>
      <c r="I24" s="383"/>
      <c r="J24" s="230" t="s">
        <v>68</v>
      </c>
    </row>
    <row r="25" spans="1:10" s="70" customFormat="1" ht="18" customHeight="1">
      <c r="A25" s="231" t="s">
        <v>337</v>
      </c>
      <c r="B25" s="385">
        <v>50</v>
      </c>
      <c r="C25" s="385"/>
      <c r="D25" s="386" t="s">
        <v>69</v>
      </c>
      <c r="E25" s="386"/>
      <c r="F25" s="378">
        <v>66800</v>
      </c>
      <c r="G25" s="378"/>
      <c r="H25" s="381">
        <v>52175</v>
      </c>
      <c r="I25" s="381"/>
      <c r="J25" s="93">
        <v>9</v>
      </c>
    </row>
    <row r="26" spans="1:10" ht="18" customHeight="1">
      <c r="A26" s="232">
        <v>20</v>
      </c>
      <c r="B26" s="385">
        <v>50</v>
      </c>
      <c r="C26" s="385"/>
      <c r="D26" s="386" t="s">
        <v>69</v>
      </c>
      <c r="E26" s="386"/>
      <c r="F26" s="378">
        <v>66800</v>
      </c>
      <c r="G26" s="378"/>
      <c r="H26" s="399">
        <v>53500</v>
      </c>
      <c r="I26" s="399"/>
      <c r="J26" s="93">
        <v>9</v>
      </c>
    </row>
    <row r="27" spans="1:10" s="70" customFormat="1" ht="18" customHeight="1">
      <c r="A27" s="232">
        <v>21</v>
      </c>
      <c r="B27" s="385">
        <v>50</v>
      </c>
      <c r="C27" s="385"/>
      <c r="D27" s="386" t="s">
        <v>69</v>
      </c>
      <c r="E27" s="386"/>
      <c r="F27" s="378">
        <v>66800</v>
      </c>
      <c r="G27" s="378"/>
      <c r="H27" s="378">
        <v>56200</v>
      </c>
      <c r="I27" s="378"/>
      <c r="J27" s="93">
        <v>9</v>
      </c>
    </row>
    <row r="28" spans="1:10" s="70" customFormat="1" ht="18" customHeight="1">
      <c r="A28" s="233">
        <v>22</v>
      </c>
      <c r="B28" s="385">
        <v>50</v>
      </c>
      <c r="C28" s="385"/>
      <c r="D28" s="386" t="s">
        <v>69</v>
      </c>
      <c r="E28" s="386"/>
      <c r="F28" s="378">
        <v>66800</v>
      </c>
      <c r="G28" s="378"/>
      <c r="H28" s="378">
        <v>56400</v>
      </c>
      <c r="I28" s="378"/>
      <c r="J28" s="93">
        <v>9</v>
      </c>
    </row>
    <row r="29" spans="1:10" s="70" customFormat="1" ht="18" customHeight="1" thickBot="1">
      <c r="A29" s="343">
        <v>23</v>
      </c>
      <c r="B29" s="408">
        <v>50</v>
      </c>
      <c r="C29" s="408"/>
      <c r="D29" s="409">
        <v>0</v>
      </c>
      <c r="E29" s="409"/>
      <c r="F29" s="398">
        <v>66800</v>
      </c>
      <c r="G29" s="398"/>
      <c r="H29" s="398">
        <v>56700</v>
      </c>
      <c r="I29" s="398"/>
      <c r="J29" s="340">
        <v>9</v>
      </c>
    </row>
    <row r="30" spans="1:10" ht="15" customHeight="1">
      <c r="J30" s="167" t="s">
        <v>14</v>
      </c>
    </row>
    <row r="31" spans="1:10" ht="12" customHeight="1"/>
    <row r="32" spans="1:10" ht="15" customHeight="1" thickBot="1">
      <c r="A32" s="404" t="s">
        <v>346</v>
      </c>
      <c r="B32" s="404"/>
      <c r="C32" s="404"/>
      <c r="D32" s="404"/>
      <c r="E32" s="404"/>
    </row>
    <row r="33" spans="1:10" ht="24.95" customHeight="1">
      <c r="A33" s="401" t="s">
        <v>70</v>
      </c>
      <c r="B33" s="402"/>
      <c r="C33" s="403" t="s">
        <v>71</v>
      </c>
      <c r="D33" s="403"/>
      <c r="E33" s="235" t="s">
        <v>72</v>
      </c>
      <c r="F33" s="235" t="s">
        <v>73</v>
      </c>
      <c r="G33" s="235" t="s">
        <v>74</v>
      </c>
      <c r="H33" s="235" t="s">
        <v>75</v>
      </c>
      <c r="I33" s="236" t="s">
        <v>76</v>
      </c>
      <c r="J33" s="162" t="s">
        <v>77</v>
      </c>
    </row>
    <row r="34" spans="1:10" ht="17.100000000000001" customHeight="1">
      <c r="A34" s="405" t="s">
        <v>78</v>
      </c>
      <c r="B34" s="406"/>
      <c r="C34" s="407" t="s">
        <v>79</v>
      </c>
      <c r="D34" s="407"/>
      <c r="E34" s="410">
        <v>1</v>
      </c>
      <c r="F34" s="81">
        <v>39</v>
      </c>
      <c r="G34" s="81" t="s">
        <v>80</v>
      </c>
      <c r="H34" s="81" t="s">
        <v>81</v>
      </c>
      <c r="I34" s="400" t="s">
        <v>82</v>
      </c>
      <c r="J34" s="163"/>
    </row>
    <row r="35" spans="1:10" ht="17.100000000000001" customHeight="1">
      <c r="A35" s="405"/>
      <c r="B35" s="406"/>
      <c r="C35" s="12" t="s">
        <v>83</v>
      </c>
      <c r="D35" s="13"/>
      <c r="E35" s="411"/>
      <c r="F35" s="81">
        <v>13</v>
      </c>
      <c r="G35" s="81" t="s">
        <v>84</v>
      </c>
      <c r="H35" s="81" t="s">
        <v>85</v>
      </c>
      <c r="I35" s="400"/>
      <c r="J35" s="163"/>
    </row>
    <row r="36" spans="1:10" ht="17.100000000000001" customHeight="1">
      <c r="A36" s="405"/>
      <c r="B36" s="406"/>
      <c r="C36" s="407" t="s">
        <v>86</v>
      </c>
      <c r="D36" s="412"/>
      <c r="E36" s="400">
        <v>1</v>
      </c>
      <c r="F36" s="81">
        <v>29</v>
      </c>
      <c r="G36" s="81" t="s">
        <v>80</v>
      </c>
      <c r="H36" s="81" t="s">
        <v>87</v>
      </c>
      <c r="I36" s="400" t="s">
        <v>88</v>
      </c>
      <c r="J36" s="163"/>
    </row>
    <row r="37" spans="1:10" ht="17.100000000000001" customHeight="1">
      <c r="A37" s="405"/>
      <c r="B37" s="406"/>
      <c r="C37" s="12" t="s">
        <v>89</v>
      </c>
      <c r="D37" s="82"/>
      <c r="E37" s="400"/>
      <c r="F37" s="81">
        <v>7</v>
      </c>
      <c r="G37" s="81" t="s">
        <v>84</v>
      </c>
      <c r="H37" s="81" t="s">
        <v>90</v>
      </c>
      <c r="I37" s="400"/>
      <c r="J37" s="163"/>
    </row>
    <row r="38" spans="1:10" ht="17.100000000000001" customHeight="1">
      <c r="A38" s="405"/>
      <c r="B38" s="406"/>
      <c r="C38" s="407" t="s">
        <v>91</v>
      </c>
      <c r="D38" s="412"/>
      <c r="E38" s="400">
        <v>1</v>
      </c>
      <c r="F38" s="400">
        <v>44</v>
      </c>
      <c r="G38" s="400" t="s">
        <v>80</v>
      </c>
      <c r="H38" s="400" t="s">
        <v>92</v>
      </c>
      <c r="I38" s="400" t="s">
        <v>93</v>
      </c>
      <c r="J38" s="163"/>
    </row>
    <row r="39" spans="1:10" ht="17.100000000000001" customHeight="1">
      <c r="A39" s="405"/>
      <c r="B39" s="406"/>
      <c r="C39" s="14" t="s">
        <v>94</v>
      </c>
      <c r="D39" s="82"/>
      <c r="E39" s="400"/>
      <c r="F39" s="400"/>
      <c r="G39" s="400"/>
      <c r="H39" s="400"/>
      <c r="I39" s="400"/>
      <c r="J39" s="163"/>
    </row>
    <row r="40" spans="1:10" ht="17.100000000000001" customHeight="1">
      <c r="A40" s="405"/>
      <c r="B40" s="406"/>
      <c r="C40" s="407" t="s">
        <v>95</v>
      </c>
      <c r="D40" s="412"/>
      <c r="E40" s="400">
        <v>1</v>
      </c>
      <c r="F40" s="81">
        <v>30</v>
      </c>
      <c r="G40" s="81" t="s">
        <v>80</v>
      </c>
      <c r="H40" s="81" t="s">
        <v>96</v>
      </c>
      <c r="I40" s="400" t="s">
        <v>97</v>
      </c>
      <c r="J40" s="163"/>
    </row>
    <row r="41" spans="1:10" ht="17.100000000000001" customHeight="1">
      <c r="A41" s="405"/>
      <c r="B41" s="406"/>
      <c r="C41" s="12" t="s">
        <v>98</v>
      </c>
      <c r="D41" s="82"/>
      <c r="E41" s="400"/>
      <c r="F41" s="81">
        <v>6</v>
      </c>
      <c r="G41" s="81" t="s">
        <v>84</v>
      </c>
      <c r="H41" s="81" t="s">
        <v>99</v>
      </c>
      <c r="I41" s="400"/>
      <c r="J41" s="163"/>
    </row>
    <row r="42" spans="1:10" ht="17.100000000000001" customHeight="1">
      <c r="A42" s="405" t="s">
        <v>100</v>
      </c>
      <c r="B42" s="406"/>
      <c r="C42" s="421" t="s">
        <v>101</v>
      </c>
      <c r="D42" s="422"/>
      <c r="E42" s="81">
        <v>1</v>
      </c>
      <c r="F42" s="81">
        <v>30</v>
      </c>
      <c r="G42" s="81" t="s">
        <v>102</v>
      </c>
      <c r="H42" s="81" t="s">
        <v>103</v>
      </c>
      <c r="I42" s="81" t="s">
        <v>104</v>
      </c>
      <c r="J42" s="163"/>
    </row>
    <row r="43" spans="1:10" ht="17.100000000000001" customHeight="1">
      <c r="A43" s="405"/>
      <c r="B43" s="406"/>
      <c r="C43" s="421" t="s">
        <v>105</v>
      </c>
      <c r="D43" s="422"/>
      <c r="E43" s="81">
        <v>1</v>
      </c>
      <c r="F43" s="81">
        <v>20</v>
      </c>
      <c r="G43" s="81" t="s">
        <v>102</v>
      </c>
      <c r="H43" s="81" t="s">
        <v>106</v>
      </c>
      <c r="I43" s="81" t="s">
        <v>107</v>
      </c>
      <c r="J43" s="163"/>
    </row>
    <row r="44" spans="1:10" ht="17.100000000000001" customHeight="1" thickBot="1">
      <c r="A44" s="413" t="s">
        <v>108</v>
      </c>
      <c r="B44" s="414"/>
      <c r="C44" s="417" t="s">
        <v>109</v>
      </c>
      <c r="D44" s="418"/>
      <c r="E44" s="81">
        <v>1</v>
      </c>
      <c r="F44" s="81">
        <v>30</v>
      </c>
      <c r="G44" s="81" t="s">
        <v>102</v>
      </c>
      <c r="H44" s="81" t="s">
        <v>106</v>
      </c>
      <c r="I44" s="81" t="s">
        <v>107</v>
      </c>
      <c r="J44" s="163"/>
    </row>
    <row r="45" spans="1:10" ht="17.100000000000001" customHeight="1" thickBot="1">
      <c r="A45" s="415"/>
      <c r="B45" s="416"/>
      <c r="C45" s="419" t="s">
        <v>110</v>
      </c>
      <c r="D45" s="420"/>
      <c r="E45" s="78">
        <v>1</v>
      </c>
      <c r="F45" s="78">
        <v>20</v>
      </c>
      <c r="G45" s="78" t="s">
        <v>102</v>
      </c>
      <c r="H45" s="78" t="s">
        <v>106</v>
      </c>
      <c r="I45" s="78" t="s">
        <v>107</v>
      </c>
      <c r="J45" s="164"/>
    </row>
    <row r="46" spans="1:10" ht="15" customHeight="1">
      <c r="J46" s="167" t="s">
        <v>111</v>
      </c>
    </row>
  </sheetData>
  <sheetProtection selectLockedCells="1" selectUnlockedCells="1"/>
  <mergeCells count="74">
    <mergeCell ref="A44:B45"/>
    <mergeCell ref="C44:D44"/>
    <mergeCell ref="C45:D45"/>
    <mergeCell ref="I40:I41"/>
    <mergeCell ref="A42:B43"/>
    <mergeCell ref="C42:D42"/>
    <mergeCell ref="C43:D43"/>
    <mergeCell ref="C36:D36"/>
    <mergeCell ref="E36:E37"/>
    <mergeCell ref="I36:I37"/>
    <mergeCell ref="F38:F39"/>
    <mergeCell ref="G38:G39"/>
    <mergeCell ref="H38:H39"/>
    <mergeCell ref="E38:E39"/>
    <mergeCell ref="I34:I35"/>
    <mergeCell ref="H28:I28"/>
    <mergeCell ref="A33:B33"/>
    <mergeCell ref="C33:D33"/>
    <mergeCell ref="A32:E32"/>
    <mergeCell ref="A34:B41"/>
    <mergeCell ref="C34:D34"/>
    <mergeCell ref="B29:C29"/>
    <mergeCell ref="D29:E29"/>
    <mergeCell ref="E34:E35"/>
    <mergeCell ref="C38:D38"/>
    <mergeCell ref="C40:D40"/>
    <mergeCell ref="E40:E41"/>
    <mergeCell ref="B28:C28"/>
    <mergeCell ref="D28:E28"/>
    <mergeCell ref="I38:I39"/>
    <mergeCell ref="F29:G29"/>
    <mergeCell ref="H29:I29"/>
    <mergeCell ref="F27:G27"/>
    <mergeCell ref="H27:I27"/>
    <mergeCell ref="B26:C26"/>
    <mergeCell ref="D26:E26"/>
    <mergeCell ref="F26:G26"/>
    <mergeCell ref="H26:I26"/>
    <mergeCell ref="B27:C27"/>
    <mergeCell ref="D27:E27"/>
    <mergeCell ref="F28:G28"/>
    <mergeCell ref="A23:A24"/>
    <mergeCell ref="B23:I23"/>
    <mergeCell ref="B24:C24"/>
    <mergeCell ref="D24:E24"/>
    <mergeCell ref="F24:G24"/>
    <mergeCell ref="H24:I24"/>
    <mergeCell ref="C15:D15"/>
    <mergeCell ref="E13:F13"/>
    <mergeCell ref="I13:J13"/>
    <mergeCell ref="H10:J10"/>
    <mergeCell ref="A3:A4"/>
    <mergeCell ref="B3:D3"/>
    <mergeCell ref="A13:A14"/>
    <mergeCell ref="B13:D13"/>
    <mergeCell ref="C14:D14"/>
    <mergeCell ref="C7:D7"/>
    <mergeCell ref="C8:D8"/>
    <mergeCell ref="F25:G25"/>
    <mergeCell ref="C16:D16"/>
    <mergeCell ref="G13:H13"/>
    <mergeCell ref="H25:I25"/>
    <mergeCell ref="G3:H3"/>
    <mergeCell ref="E3:F3"/>
    <mergeCell ref="I3:J3"/>
    <mergeCell ref="C4:D4"/>
    <mergeCell ref="C17:D17"/>
    <mergeCell ref="C18:D18"/>
    <mergeCell ref="C19:D19"/>
    <mergeCell ref="B25:C25"/>
    <mergeCell ref="D25:E25"/>
    <mergeCell ref="C5:D5"/>
    <mergeCell ref="C6:D6"/>
    <mergeCell ref="C9:D9"/>
  </mergeCells>
  <phoneticPr fontId="19"/>
  <printOptions horizontalCentered="1"/>
  <pageMargins left="0.59055118110236227" right="0.59055118110236227" top="0.51181102362204722" bottom="0.59055118110236227" header="0.39370078740157483" footer="0.39370078740157483"/>
  <pageSetup paperSize="9" firstPageNumber="93" orientation="portrait" useFirstPageNumber="1" verticalDpi="300" r:id="rId1"/>
  <headerFooter alignWithMargins="0">
    <oddHeader>&amp;R建　設</oddHeader>
    <oddFooter>&amp;C&amp;11－&amp;P－</oddFooter>
  </headerFooter>
</worksheet>
</file>

<file path=xl/worksheets/sheet3.xml><?xml version="1.0" encoding="utf-8"?>
<worksheet xmlns="http://schemas.openxmlformats.org/spreadsheetml/2006/main" xmlns:r="http://schemas.openxmlformats.org/officeDocument/2006/relationships">
  <dimension ref="A1:N895"/>
  <sheetViews>
    <sheetView view="pageBreakPreview" zoomScaleNormal="100" zoomScaleSheetLayoutView="100" workbookViewId="0">
      <selection activeCell="F13" sqref="F13:G13"/>
    </sheetView>
  </sheetViews>
  <sheetFormatPr defaultRowHeight="17.45" customHeight="1"/>
  <cols>
    <col min="1" max="1" width="3.85546875" style="166" customWidth="1"/>
    <col min="2" max="2" width="4.42578125" style="166" customWidth="1"/>
    <col min="3" max="3" width="4" style="166" customWidth="1"/>
    <col min="4" max="4" width="18.7109375" style="166" customWidth="1"/>
    <col min="5" max="5" width="4.42578125" style="166" customWidth="1"/>
    <col min="6" max="7" width="8.5703125" style="166" customWidth="1"/>
    <col min="8" max="8" width="10.42578125" style="166" customWidth="1"/>
    <col min="9" max="9" width="10.140625" style="166" customWidth="1"/>
    <col min="10" max="10" width="7.140625" style="166" customWidth="1"/>
    <col min="11" max="11" width="10.85546875" style="166" customWidth="1"/>
    <col min="12" max="16384" width="9.140625" style="166"/>
  </cols>
  <sheetData>
    <row r="1" spans="1:12" ht="5.0999999999999996" customHeight="1">
      <c r="A1" s="486"/>
      <c r="B1" s="486"/>
      <c r="C1" s="486"/>
      <c r="D1" s="487"/>
      <c r="E1" s="487"/>
      <c r="F1" s="487"/>
      <c r="G1" s="487"/>
      <c r="H1" s="487"/>
      <c r="I1" s="487"/>
      <c r="J1" s="487"/>
      <c r="K1" s="487"/>
    </row>
    <row r="2" spans="1:12" ht="14.25" customHeight="1">
      <c r="A2" s="488" t="s">
        <v>300</v>
      </c>
      <c r="B2" s="489"/>
      <c r="C2" s="489"/>
      <c r="D2" s="489"/>
      <c r="E2" s="489"/>
      <c r="F2" s="489"/>
      <c r="G2" s="489"/>
      <c r="H2" s="489"/>
      <c r="I2" s="489"/>
      <c r="J2" s="489"/>
      <c r="K2" s="489"/>
    </row>
    <row r="3" spans="1:12" ht="5.0999999999999996" customHeight="1">
      <c r="A3" s="237"/>
      <c r="B3" s="237"/>
      <c r="C3" s="237"/>
      <c r="D3" s="238"/>
      <c r="E3" s="238"/>
      <c r="F3" s="238"/>
      <c r="G3" s="238"/>
      <c r="H3" s="238"/>
      <c r="I3" s="238"/>
      <c r="J3" s="238"/>
      <c r="K3" s="238"/>
    </row>
    <row r="4" spans="1:12" ht="50.1" customHeight="1">
      <c r="A4" s="490" t="s">
        <v>301</v>
      </c>
      <c r="B4" s="491"/>
      <c r="C4" s="491"/>
      <c r="D4" s="491"/>
      <c r="E4" s="491"/>
      <c r="F4" s="491"/>
      <c r="G4" s="491"/>
      <c r="H4" s="491"/>
      <c r="I4" s="491"/>
      <c r="J4" s="491"/>
      <c r="K4" s="491"/>
    </row>
    <row r="5" spans="1:12" ht="3" customHeight="1">
      <c r="A5" s="239"/>
      <c r="B5" s="239"/>
      <c r="C5" s="239"/>
      <c r="D5" s="239"/>
      <c r="E5" s="239"/>
      <c r="F5" s="240"/>
      <c r="G5" s="240"/>
      <c r="H5" s="240"/>
      <c r="I5" s="240"/>
      <c r="J5" s="240"/>
    </row>
    <row r="6" spans="1:12" ht="12" customHeight="1" thickBot="1">
      <c r="A6" s="492" t="s">
        <v>338</v>
      </c>
      <c r="B6" s="492"/>
      <c r="C6" s="492"/>
      <c r="D6" s="492"/>
      <c r="E6" s="492"/>
      <c r="F6" s="493"/>
      <c r="G6" s="493"/>
      <c r="H6" s="493"/>
      <c r="I6" s="493"/>
      <c r="J6" s="241"/>
      <c r="K6" s="241"/>
    </row>
    <row r="7" spans="1:12" ht="11.1" customHeight="1">
      <c r="A7" s="453" t="s">
        <v>302</v>
      </c>
      <c r="B7" s="454"/>
      <c r="C7" s="454"/>
      <c r="D7" s="454"/>
      <c r="E7" s="455"/>
      <c r="F7" s="497" t="s">
        <v>271</v>
      </c>
      <c r="G7" s="463"/>
      <c r="H7" s="463"/>
      <c r="I7" s="463"/>
      <c r="J7" s="463"/>
      <c r="K7" s="464"/>
    </row>
    <row r="8" spans="1:12" ht="11.1" customHeight="1">
      <c r="A8" s="456"/>
      <c r="B8" s="457"/>
      <c r="C8" s="457"/>
      <c r="D8" s="457"/>
      <c r="E8" s="458"/>
      <c r="F8" s="465" t="s">
        <v>303</v>
      </c>
      <c r="G8" s="494"/>
      <c r="H8" s="495"/>
      <c r="I8" s="467" t="s">
        <v>304</v>
      </c>
      <c r="J8" s="467"/>
      <c r="K8" s="468"/>
    </row>
    <row r="9" spans="1:12" ht="11.1" customHeight="1">
      <c r="A9" s="459"/>
      <c r="B9" s="460"/>
      <c r="C9" s="460"/>
      <c r="D9" s="460"/>
      <c r="E9" s="461"/>
      <c r="F9" s="496" t="s">
        <v>112</v>
      </c>
      <c r="G9" s="469" t="s">
        <v>112</v>
      </c>
      <c r="H9" s="71" t="s">
        <v>305</v>
      </c>
      <c r="I9" s="469" t="s">
        <v>112</v>
      </c>
      <c r="J9" s="469" t="s">
        <v>112</v>
      </c>
      <c r="K9" s="72" t="s">
        <v>305</v>
      </c>
      <c r="L9" s="240"/>
    </row>
    <row r="10" spans="1:12" ht="11.1" customHeight="1">
      <c r="A10" s="470" t="s">
        <v>272</v>
      </c>
      <c r="B10" s="244"/>
      <c r="C10" s="443" t="s">
        <v>306</v>
      </c>
      <c r="D10" s="443"/>
      <c r="E10" s="245"/>
      <c r="F10" s="498">
        <v>60780</v>
      </c>
      <c r="G10" s="498"/>
      <c r="H10" s="94">
        <f>F10/$F$36</f>
        <v>7.3791867597138655E-2</v>
      </c>
      <c r="I10" s="499">
        <v>186635</v>
      </c>
      <c r="J10" s="476"/>
      <c r="K10" s="73">
        <f>I10/$I$36</f>
        <v>0.22659035751098441</v>
      </c>
      <c r="L10" s="240"/>
    </row>
    <row r="11" spans="1:12" ht="11.1" customHeight="1">
      <c r="A11" s="471"/>
      <c r="B11" s="244"/>
      <c r="C11" s="443" t="s">
        <v>273</v>
      </c>
      <c r="D11" s="443"/>
      <c r="E11" s="246"/>
      <c r="F11" s="444">
        <v>0</v>
      </c>
      <c r="G11" s="444"/>
      <c r="H11" s="95">
        <v>0</v>
      </c>
      <c r="I11" s="446">
        <v>0</v>
      </c>
      <c r="J11" s="477"/>
      <c r="K11" s="74">
        <v>0</v>
      </c>
      <c r="L11" s="240"/>
    </row>
    <row r="12" spans="1:12" ht="11.1" customHeight="1">
      <c r="A12" s="471"/>
      <c r="B12" s="244"/>
      <c r="C12" s="443" t="s">
        <v>274</v>
      </c>
      <c r="D12" s="443"/>
      <c r="E12" s="247"/>
      <c r="F12" s="444">
        <v>0</v>
      </c>
      <c r="G12" s="444"/>
      <c r="H12" s="95">
        <v>0</v>
      </c>
      <c r="I12" s="485">
        <v>72729</v>
      </c>
      <c r="J12" s="432"/>
      <c r="K12" s="75">
        <f>I12/$I$36</f>
        <v>8.829903346862264E-2</v>
      </c>
      <c r="L12" s="240"/>
    </row>
    <row r="13" spans="1:12" ht="11.1" customHeight="1">
      <c r="A13" s="471"/>
      <c r="B13" s="244"/>
      <c r="C13" s="443" t="s">
        <v>275</v>
      </c>
      <c r="D13" s="443"/>
      <c r="E13" s="247"/>
      <c r="F13" s="444">
        <v>0</v>
      </c>
      <c r="G13" s="444"/>
      <c r="H13" s="95">
        <v>0</v>
      </c>
      <c r="I13" s="485">
        <v>8062</v>
      </c>
      <c r="J13" s="432"/>
      <c r="K13" s="75">
        <f>I13/$I$36</f>
        <v>9.7879361440970682E-3</v>
      </c>
      <c r="L13" s="240"/>
    </row>
    <row r="14" spans="1:12" ht="11.1" customHeight="1">
      <c r="A14" s="471"/>
      <c r="B14" s="244"/>
      <c r="C14" s="443" t="s">
        <v>276</v>
      </c>
      <c r="D14" s="443"/>
      <c r="E14" s="247"/>
      <c r="F14" s="444">
        <v>0</v>
      </c>
      <c r="G14" s="444"/>
      <c r="H14" s="95">
        <v>0</v>
      </c>
      <c r="I14" s="485">
        <v>0</v>
      </c>
      <c r="J14" s="432"/>
      <c r="K14" s="76">
        <v>0</v>
      </c>
      <c r="L14" s="240"/>
    </row>
    <row r="15" spans="1:12" ht="11.1" customHeight="1">
      <c r="A15" s="471"/>
      <c r="B15" s="244"/>
      <c r="C15" s="443" t="s">
        <v>277</v>
      </c>
      <c r="D15" s="443"/>
      <c r="E15" s="247"/>
      <c r="F15" s="444">
        <v>7574</v>
      </c>
      <c r="G15" s="444"/>
      <c r="H15" s="96">
        <f>F15/$F$36</f>
        <v>9.1954525367016812E-3</v>
      </c>
      <c r="I15" s="485">
        <v>326</v>
      </c>
      <c r="J15" s="432"/>
      <c r="K15" s="75">
        <f>I15/$I$36</f>
        <v>3.9579101748643569E-4</v>
      </c>
      <c r="L15" s="240"/>
    </row>
    <row r="16" spans="1:12" ht="11.25" customHeight="1">
      <c r="A16" s="471"/>
      <c r="B16" s="244"/>
      <c r="C16" s="443" t="s">
        <v>307</v>
      </c>
      <c r="D16" s="443"/>
      <c r="E16" s="242"/>
      <c r="F16" s="444">
        <v>0</v>
      </c>
      <c r="G16" s="444"/>
      <c r="H16" s="95">
        <v>0</v>
      </c>
      <c r="I16" s="485">
        <v>0</v>
      </c>
      <c r="J16" s="432"/>
      <c r="K16" s="76">
        <v>0</v>
      </c>
      <c r="L16" s="240"/>
    </row>
    <row r="17" spans="1:13" s="70" customFormat="1" ht="10.5" customHeight="1">
      <c r="A17" s="472"/>
      <c r="B17" s="248"/>
      <c r="C17" s="441" t="s">
        <v>278</v>
      </c>
      <c r="D17" s="441"/>
      <c r="E17" s="243"/>
      <c r="F17" s="478">
        <f>SUM(F10:G16)</f>
        <v>68354</v>
      </c>
      <c r="G17" s="478"/>
      <c r="H17" s="97">
        <f>F17/$F$36</f>
        <v>8.2987320133840331E-2</v>
      </c>
      <c r="I17" s="479">
        <f>SUM(I10:J16)</f>
        <v>267752</v>
      </c>
      <c r="J17" s="438"/>
      <c r="K17" s="77">
        <f>I17/$I$36</f>
        <v>0.32507311814119055</v>
      </c>
      <c r="L17" s="240"/>
    </row>
    <row r="18" spans="1:13" ht="12" customHeight="1">
      <c r="A18" s="483" t="s">
        <v>279</v>
      </c>
      <c r="B18" s="480" t="s">
        <v>280</v>
      </c>
      <c r="C18" s="244"/>
      <c r="D18" s="155" t="s">
        <v>281</v>
      </c>
      <c r="E18" s="250"/>
      <c r="F18" s="444">
        <v>83284</v>
      </c>
      <c r="G18" s="444"/>
      <c r="H18" s="96">
        <f>F18/$F$36</f>
        <v>0.10111355546166659</v>
      </c>
      <c r="I18" s="446"/>
      <c r="J18" s="432"/>
      <c r="K18" s="74"/>
      <c r="L18" s="240"/>
    </row>
    <row r="19" spans="1:13" ht="11.1" customHeight="1">
      <c r="A19" s="483"/>
      <c r="B19" s="481"/>
      <c r="C19" s="244"/>
      <c r="D19" s="155" t="s">
        <v>282</v>
      </c>
      <c r="E19" s="250"/>
      <c r="F19" s="444">
        <v>0</v>
      </c>
      <c r="G19" s="444"/>
      <c r="H19" s="98">
        <v>0</v>
      </c>
      <c r="I19" s="446"/>
      <c r="J19" s="432"/>
      <c r="K19" s="74"/>
      <c r="L19" s="240"/>
    </row>
    <row r="20" spans="1:13" ht="11.1" customHeight="1">
      <c r="A20" s="483"/>
      <c r="B20" s="481"/>
      <c r="C20" s="244"/>
      <c r="D20" s="155" t="s">
        <v>283</v>
      </c>
      <c r="E20" s="250"/>
      <c r="F20" s="444">
        <v>0</v>
      </c>
      <c r="G20" s="444"/>
      <c r="H20" s="98">
        <v>0</v>
      </c>
      <c r="I20" s="446"/>
      <c r="J20" s="432"/>
      <c r="K20" s="74"/>
      <c r="L20" s="240"/>
    </row>
    <row r="21" spans="1:13" ht="11.1" customHeight="1">
      <c r="A21" s="483"/>
      <c r="B21" s="481"/>
      <c r="C21" s="244"/>
      <c r="D21" s="155" t="s">
        <v>284</v>
      </c>
      <c r="E21" s="250"/>
      <c r="F21" s="444">
        <v>318054</v>
      </c>
      <c r="G21" s="444"/>
      <c r="H21" s="96">
        <f t="shared" ref="H21:H26" si="0">F21/$F$36</f>
        <v>0.38614344614577717</v>
      </c>
      <c r="I21" s="446"/>
      <c r="J21" s="432"/>
      <c r="K21" s="74"/>
      <c r="L21" s="240"/>
    </row>
    <row r="22" spans="1:13" ht="12" customHeight="1">
      <c r="A22" s="483"/>
      <c r="B22" s="481"/>
      <c r="C22" s="244"/>
      <c r="D22" s="155" t="s">
        <v>285</v>
      </c>
      <c r="E22" s="250"/>
      <c r="F22" s="444">
        <v>207646</v>
      </c>
      <c r="G22" s="444"/>
      <c r="H22" s="96">
        <f t="shared" si="0"/>
        <v>0.25209914674359085</v>
      </c>
      <c r="I22" s="446"/>
      <c r="J22" s="432"/>
      <c r="K22" s="74"/>
      <c r="L22" s="240"/>
    </row>
    <row r="23" spans="1:13" ht="12.75" customHeight="1">
      <c r="A23" s="483"/>
      <c r="B23" s="481"/>
      <c r="C23" s="244"/>
      <c r="D23" s="155" t="s">
        <v>286</v>
      </c>
      <c r="E23" s="250"/>
      <c r="F23" s="444">
        <v>16990</v>
      </c>
      <c r="G23" s="444"/>
      <c r="H23" s="96">
        <f t="shared" si="0"/>
        <v>2.0627243015389696E-2</v>
      </c>
      <c r="I23" s="446"/>
      <c r="J23" s="432"/>
      <c r="K23" s="74"/>
    </row>
    <row r="24" spans="1:13" ht="12" customHeight="1">
      <c r="A24" s="483"/>
      <c r="B24" s="481"/>
      <c r="C24" s="244"/>
      <c r="D24" s="155" t="s">
        <v>308</v>
      </c>
      <c r="E24" s="250"/>
      <c r="F24" s="444">
        <v>34706</v>
      </c>
      <c r="G24" s="444"/>
      <c r="H24" s="96">
        <f t="shared" si="0"/>
        <v>4.2135909128435241E-2</v>
      </c>
      <c r="I24" s="446"/>
      <c r="J24" s="432"/>
      <c r="K24" s="74"/>
      <c r="L24" s="240"/>
    </row>
    <row r="25" spans="1:13" ht="11.25" customHeight="1">
      <c r="A25" s="483"/>
      <c r="B25" s="482"/>
      <c r="C25" s="251"/>
      <c r="D25" s="249" t="s">
        <v>287</v>
      </c>
      <c r="E25" s="252"/>
      <c r="F25" s="444">
        <v>660681</v>
      </c>
      <c r="G25" s="444"/>
      <c r="H25" s="96">
        <f t="shared" si="0"/>
        <v>0.80212051457626132</v>
      </c>
      <c r="I25" s="446">
        <v>523298</v>
      </c>
      <c r="J25" s="432"/>
      <c r="K25" s="75">
        <f>I25/$I$36</f>
        <v>0.6353271407012786</v>
      </c>
      <c r="L25" s="240"/>
    </row>
    <row r="26" spans="1:13" ht="11.1" customHeight="1">
      <c r="A26" s="483"/>
      <c r="B26" s="480" t="s">
        <v>288</v>
      </c>
      <c r="C26" s="244"/>
      <c r="D26" s="155" t="s">
        <v>289</v>
      </c>
      <c r="E26" s="250"/>
      <c r="F26" s="444">
        <v>601</v>
      </c>
      <c r="G26" s="444"/>
      <c r="H26" s="96">
        <f t="shared" si="0"/>
        <v>7.2966292243962377E-4</v>
      </c>
      <c r="I26" s="446"/>
      <c r="J26" s="432"/>
      <c r="K26" s="74"/>
      <c r="L26" s="240"/>
    </row>
    <row r="27" spans="1:13" ht="12" customHeight="1">
      <c r="A27" s="483"/>
      <c r="B27" s="481"/>
      <c r="C27" s="244"/>
      <c r="D27" s="155" t="s">
        <v>290</v>
      </c>
      <c r="E27" s="250"/>
      <c r="F27" s="444">
        <v>0</v>
      </c>
      <c r="G27" s="444"/>
      <c r="H27" s="98">
        <v>0</v>
      </c>
      <c r="I27" s="446"/>
      <c r="J27" s="432"/>
      <c r="K27" s="74"/>
      <c r="L27" s="240"/>
      <c r="M27" s="240"/>
    </row>
    <row r="28" spans="1:13" ht="13.5" customHeight="1">
      <c r="A28" s="483"/>
      <c r="B28" s="481"/>
      <c r="C28" s="244"/>
      <c r="D28" s="155" t="s">
        <v>291</v>
      </c>
      <c r="E28" s="250"/>
      <c r="F28" s="444">
        <v>44696</v>
      </c>
      <c r="G28" s="444"/>
      <c r="H28" s="96">
        <f>F28/$F$36</f>
        <v>5.4264582331716174E-2</v>
      </c>
      <c r="I28" s="446"/>
      <c r="J28" s="432"/>
      <c r="K28" s="74"/>
      <c r="L28" s="240"/>
    </row>
    <row r="29" spans="1:13" ht="12" customHeight="1">
      <c r="A29" s="483"/>
      <c r="B29" s="481"/>
      <c r="C29" s="244"/>
      <c r="D29" s="155" t="s">
        <v>292</v>
      </c>
      <c r="E29" s="250"/>
      <c r="F29" s="444">
        <v>49973</v>
      </c>
      <c r="G29" s="444"/>
      <c r="H29" s="96">
        <f>F29/$F$36</f>
        <v>6.0671289888644453E-2</v>
      </c>
      <c r="I29" s="446"/>
      <c r="J29" s="432"/>
      <c r="K29" s="74"/>
      <c r="L29" s="240"/>
    </row>
    <row r="30" spans="1:13" ht="12" customHeight="1">
      <c r="A30" s="483"/>
      <c r="B30" s="481"/>
      <c r="C30" s="244"/>
      <c r="D30" s="155" t="s">
        <v>293</v>
      </c>
      <c r="E30" s="250"/>
      <c r="F30" s="444">
        <v>0</v>
      </c>
      <c r="G30" s="444"/>
      <c r="H30" s="98">
        <v>0</v>
      </c>
      <c r="I30" s="446"/>
      <c r="J30" s="432"/>
      <c r="K30" s="74"/>
      <c r="L30" s="240"/>
    </row>
    <row r="31" spans="1:13" ht="12" customHeight="1">
      <c r="A31" s="483"/>
      <c r="B31" s="481"/>
      <c r="C31" s="244"/>
      <c r="D31" s="155" t="s">
        <v>294</v>
      </c>
      <c r="E31" s="250"/>
      <c r="F31" s="444">
        <v>0</v>
      </c>
      <c r="G31" s="444"/>
      <c r="H31" s="98">
        <v>0</v>
      </c>
      <c r="I31" s="446"/>
      <c r="J31" s="432"/>
      <c r="K31" s="74"/>
      <c r="L31" s="240"/>
    </row>
    <row r="32" spans="1:13" ht="12.75" customHeight="1">
      <c r="A32" s="483"/>
      <c r="B32" s="482"/>
      <c r="C32" s="251"/>
      <c r="D32" s="249" t="s">
        <v>295</v>
      </c>
      <c r="E32" s="252"/>
      <c r="F32" s="444">
        <f>SUM(F26:G31)</f>
        <v>95270</v>
      </c>
      <c r="G32" s="444"/>
      <c r="H32" s="96">
        <f>F32/$F$36</f>
        <v>0.11566553514280026</v>
      </c>
      <c r="I32" s="446"/>
      <c r="J32" s="432"/>
      <c r="K32" s="74"/>
      <c r="L32" s="240"/>
    </row>
    <row r="33" spans="1:12" s="255" customFormat="1" ht="12" customHeight="1">
      <c r="A33" s="483"/>
      <c r="B33" s="429" t="s">
        <v>296</v>
      </c>
      <c r="C33" s="429"/>
      <c r="D33" s="429"/>
      <c r="E33" s="253"/>
      <c r="F33" s="478">
        <f>F25+F32</f>
        <v>755951</v>
      </c>
      <c r="G33" s="478"/>
      <c r="H33" s="97">
        <f>F33/$F$36</f>
        <v>0.91778604971906153</v>
      </c>
      <c r="I33" s="479">
        <v>523298</v>
      </c>
      <c r="J33" s="438"/>
      <c r="K33" s="77">
        <f>I33/$I$36</f>
        <v>0.6353271407012786</v>
      </c>
      <c r="L33" s="254"/>
    </row>
    <row r="34" spans="1:12" ht="12" customHeight="1">
      <c r="A34" s="484"/>
      <c r="B34" s="441" t="s">
        <v>309</v>
      </c>
      <c r="C34" s="441"/>
      <c r="D34" s="441"/>
      <c r="E34" s="252"/>
      <c r="F34" s="444">
        <v>0</v>
      </c>
      <c r="G34" s="444"/>
      <c r="H34" s="98">
        <v>0</v>
      </c>
      <c r="I34" s="446">
        <v>32617</v>
      </c>
      <c r="J34" s="432"/>
      <c r="K34" s="75">
        <f>I34/$I$36</f>
        <v>3.9599741157530892E-2</v>
      </c>
      <c r="L34" s="240"/>
    </row>
    <row r="35" spans="1:12" s="257" customFormat="1" ht="12.75" customHeight="1">
      <c r="A35" s="256"/>
      <c r="B35" s="429" t="s">
        <v>297</v>
      </c>
      <c r="C35" s="429"/>
      <c r="D35" s="429"/>
      <c r="E35" s="253"/>
      <c r="F35" s="447">
        <v>-637</v>
      </c>
      <c r="G35" s="447"/>
      <c r="H35" s="345">
        <f>F35/$F$36</f>
        <v>-7.7336985290189732E-4</v>
      </c>
      <c r="I35" s="446">
        <v>0</v>
      </c>
      <c r="J35" s="432"/>
      <c r="K35" s="74">
        <v>0</v>
      </c>
      <c r="L35" s="254"/>
    </row>
    <row r="36" spans="1:12" s="261" customFormat="1" ht="11.1" customHeight="1">
      <c r="A36" s="258"/>
      <c r="B36" s="433" t="s">
        <v>298</v>
      </c>
      <c r="C36" s="433"/>
      <c r="D36" s="433"/>
      <c r="E36" s="259"/>
      <c r="F36" s="448">
        <f>F17+F33+F35</f>
        <v>823668</v>
      </c>
      <c r="G36" s="448"/>
      <c r="H36" s="99">
        <f>F36/$F$36</f>
        <v>1</v>
      </c>
      <c r="I36" s="449">
        <f>I17+I33+I34</f>
        <v>823667</v>
      </c>
      <c r="J36" s="436"/>
      <c r="K36" s="77">
        <f>I36/$I$36</f>
        <v>1</v>
      </c>
      <c r="L36" s="260"/>
    </row>
    <row r="37" spans="1:12" ht="12.75" customHeight="1" thickBot="1">
      <c r="A37" s="262"/>
      <c r="B37" s="423" t="s">
        <v>310</v>
      </c>
      <c r="C37" s="423"/>
      <c r="D37" s="423"/>
      <c r="E37" s="263"/>
      <c r="F37" s="450" t="s">
        <v>299</v>
      </c>
      <c r="G37" s="451"/>
      <c r="H37" s="451"/>
      <c r="I37" s="451"/>
      <c r="J37" s="451"/>
      <c r="K37" s="452"/>
    </row>
    <row r="38" spans="1:12" ht="6" customHeight="1" thickBot="1">
      <c r="A38" s="264"/>
      <c r="B38" s="142"/>
      <c r="C38" s="142"/>
      <c r="D38" s="142"/>
      <c r="E38" s="264"/>
      <c r="F38" s="142"/>
      <c r="G38" s="142"/>
      <c r="H38" s="142"/>
      <c r="I38" s="142"/>
      <c r="J38" s="142"/>
      <c r="K38" s="142"/>
    </row>
    <row r="39" spans="1:12" ht="11.1" customHeight="1">
      <c r="A39" s="453" t="s">
        <v>302</v>
      </c>
      <c r="B39" s="454"/>
      <c r="C39" s="454"/>
      <c r="D39" s="454"/>
      <c r="E39" s="455"/>
      <c r="F39" s="462" t="s">
        <v>114</v>
      </c>
      <c r="G39" s="463"/>
      <c r="H39" s="463"/>
      <c r="I39" s="463"/>
      <c r="J39" s="463"/>
      <c r="K39" s="464"/>
      <c r="L39" s="81"/>
    </row>
    <row r="40" spans="1:12" ht="11.1" customHeight="1">
      <c r="A40" s="456"/>
      <c r="B40" s="457"/>
      <c r="C40" s="457"/>
      <c r="D40" s="457"/>
      <c r="E40" s="458"/>
      <c r="F40" s="465" t="s">
        <v>303</v>
      </c>
      <c r="G40" s="465"/>
      <c r="H40" s="466"/>
      <c r="I40" s="467" t="s">
        <v>304</v>
      </c>
      <c r="J40" s="467"/>
      <c r="K40" s="468"/>
      <c r="L40" s="81"/>
    </row>
    <row r="41" spans="1:12" ht="11.1" customHeight="1">
      <c r="A41" s="459"/>
      <c r="B41" s="460"/>
      <c r="C41" s="460"/>
      <c r="D41" s="460"/>
      <c r="E41" s="461"/>
      <c r="F41" s="469" t="s">
        <v>112</v>
      </c>
      <c r="G41" s="469" t="s">
        <v>112</v>
      </c>
      <c r="H41" s="71" t="s">
        <v>305</v>
      </c>
      <c r="I41" s="469" t="s">
        <v>112</v>
      </c>
      <c r="J41" s="469" t="s">
        <v>112</v>
      </c>
      <c r="K41" s="72" t="s">
        <v>305</v>
      </c>
      <c r="L41" s="81"/>
    </row>
    <row r="42" spans="1:12" ht="11.1" customHeight="1">
      <c r="A42" s="470" t="s">
        <v>272</v>
      </c>
      <c r="B42" s="265"/>
      <c r="C42" s="473" t="s">
        <v>306</v>
      </c>
      <c r="D42" s="474"/>
      <c r="E42" s="266"/>
      <c r="F42" s="475">
        <v>49850</v>
      </c>
      <c r="G42" s="476"/>
      <c r="H42" s="100">
        <f>F42/$F$68</f>
        <v>8.2581923421625028E-2</v>
      </c>
      <c r="I42" s="475">
        <v>162775</v>
      </c>
      <c r="J42" s="476"/>
      <c r="K42" s="73">
        <f>I42/$I$68</f>
        <v>0.26965441494393211</v>
      </c>
      <c r="L42" s="267"/>
    </row>
    <row r="43" spans="1:12" ht="11.1" customHeight="1">
      <c r="A43" s="471"/>
      <c r="B43" s="244"/>
      <c r="C43" s="443" t="s">
        <v>311</v>
      </c>
      <c r="D43" s="430"/>
      <c r="E43" s="250"/>
      <c r="F43" s="431">
        <v>0</v>
      </c>
      <c r="G43" s="477"/>
      <c r="H43" s="98">
        <v>0</v>
      </c>
      <c r="I43" s="431">
        <v>0</v>
      </c>
      <c r="J43" s="477"/>
      <c r="K43" s="74">
        <v>0</v>
      </c>
      <c r="L43" s="267"/>
    </row>
    <row r="44" spans="1:12" ht="11.25" customHeight="1">
      <c r="A44" s="471"/>
      <c r="B44" s="244"/>
      <c r="C44" s="443" t="s">
        <v>312</v>
      </c>
      <c r="D44" s="430"/>
      <c r="E44" s="250"/>
      <c r="F44" s="444">
        <v>0</v>
      </c>
      <c r="G44" s="432"/>
      <c r="H44" s="95">
        <v>0</v>
      </c>
      <c r="I44" s="444">
        <v>12605</v>
      </c>
      <c r="J44" s="432"/>
      <c r="K44" s="75">
        <f>I44/$I$68</f>
        <v>2.0881547537203282E-2</v>
      </c>
      <c r="L44" s="267"/>
    </row>
    <row r="45" spans="1:12" ht="12" customHeight="1">
      <c r="A45" s="471"/>
      <c r="B45" s="244"/>
      <c r="C45" s="443" t="s">
        <v>313</v>
      </c>
      <c r="D45" s="430"/>
      <c r="E45" s="250"/>
      <c r="F45" s="444">
        <v>0</v>
      </c>
      <c r="G45" s="432"/>
      <c r="H45" s="95">
        <v>0</v>
      </c>
      <c r="I45" s="444">
        <v>75045</v>
      </c>
      <c r="J45" s="432"/>
      <c r="K45" s="75">
        <f>I45/$I$68</f>
        <v>0.12432016937163191</v>
      </c>
      <c r="L45" s="267"/>
    </row>
    <row r="46" spans="1:12" ht="12" customHeight="1">
      <c r="A46" s="471"/>
      <c r="B46" s="244"/>
      <c r="C46" s="443" t="s">
        <v>314</v>
      </c>
      <c r="D46" s="430"/>
      <c r="E46" s="250"/>
      <c r="F46" s="444">
        <v>5815</v>
      </c>
      <c r="G46" s="432"/>
      <c r="H46" s="101">
        <f>F46/$F$68</f>
        <v>9.6331772256118275E-3</v>
      </c>
      <c r="I46" s="444">
        <v>6687</v>
      </c>
      <c r="J46" s="432"/>
      <c r="K46" s="75">
        <f>I46/$I$68</f>
        <v>1.1077739657380273E-2</v>
      </c>
      <c r="L46" s="267"/>
    </row>
    <row r="47" spans="1:12" ht="11.1" customHeight="1">
      <c r="A47" s="471"/>
      <c r="B47" s="244"/>
      <c r="C47" s="443" t="s">
        <v>315</v>
      </c>
      <c r="D47" s="430"/>
      <c r="E47" s="250"/>
      <c r="F47" s="444">
        <v>5139</v>
      </c>
      <c r="G47" s="432"/>
      <c r="H47" s="101">
        <f>F47/$F$68</f>
        <v>8.5133100193326185E-3</v>
      </c>
      <c r="I47" s="444">
        <v>0</v>
      </c>
      <c r="J47" s="432"/>
      <c r="K47" s="76">
        <v>0</v>
      </c>
      <c r="L47" s="267"/>
    </row>
    <row r="48" spans="1:12" ht="11.25" customHeight="1">
      <c r="A48" s="471"/>
      <c r="B48" s="244"/>
      <c r="C48" s="443" t="s">
        <v>308</v>
      </c>
      <c r="D48" s="430"/>
      <c r="E48" s="250"/>
      <c r="F48" s="444">
        <v>0</v>
      </c>
      <c r="G48" s="432"/>
      <c r="H48" s="95">
        <v>0</v>
      </c>
      <c r="I48" s="444">
        <v>0</v>
      </c>
      <c r="J48" s="432"/>
      <c r="K48" s="76">
        <v>0</v>
      </c>
      <c r="L48" s="267"/>
    </row>
    <row r="49" spans="1:14" s="70" customFormat="1" ht="11.1" customHeight="1">
      <c r="A49" s="472"/>
      <c r="B49" s="248"/>
      <c r="C49" s="441" t="s">
        <v>316</v>
      </c>
      <c r="D49" s="445"/>
      <c r="E49" s="252"/>
      <c r="F49" s="437">
        <f>SUM(F42:G48)</f>
        <v>60804</v>
      </c>
      <c r="G49" s="438"/>
      <c r="H49" s="102">
        <f>F49/$F$68</f>
        <v>0.10072841066656948</v>
      </c>
      <c r="I49" s="437">
        <f>SUM(I42:J48)</f>
        <v>257112</v>
      </c>
      <c r="J49" s="438"/>
      <c r="K49" s="77">
        <f>I49/$I$68</f>
        <v>0.42593387151014755</v>
      </c>
      <c r="L49" s="267"/>
    </row>
    <row r="50" spans="1:14" ht="11.1" customHeight="1">
      <c r="A50" s="442" t="s">
        <v>279</v>
      </c>
      <c r="B50" s="439" t="s">
        <v>280</v>
      </c>
      <c r="C50" s="244"/>
      <c r="D50" s="155" t="s">
        <v>281</v>
      </c>
      <c r="E50" s="250"/>
      <c r="F50" s="431">
        <v>80232</v>
      </c>
      <c r="G50" s="432"/>
      <c r="H50" s="101">
        <f>F50/$F$68</f>
        <v>0.13291299658904351</v>
      </c>
      <c r="I50" s="431"/>
      <c r="J50" s="432"/>
      <c r="K50" s="74"/>
      <c r="L50" s="267"/>
      <c r="M50" s="244"/>
      <c r="N50" s="244"/>
    </row>
    <row r="51" spans="1:14" ht="11.1" customHeight="1">
      <c r="A51" s="442"/>
      <c r="B51" s="439"/>
      <c r="C51" s="244"/>
      <c r="D51" s="155" t="s">
        <v>282</v>
      </c>
      <c r="E51" s="250"/>
      <c r="F51" s="431">
        <v>0</v>
      </c>
      <c r="G51" s="432"/>
      <c r="H51" s="98">
        <v>0</v>
      </c>
      <c r="I51" s="431"/>
      <c r="J51" s="432"/>
      <c r="K51" s="74"/>
      <c r="L51" s="267"/>
      <c r="M51" s="244"/>
      <c r="N51" s="244"/>
    </row>
    <row r="52" spans="1:14" ht="11.1" customHeight="1">
      <c r="A52" s="442"/>
      <c r="B52" s="439"/>
      <c r="C52" s="244"/>
      <c r="D52" s="155" t="s">
        <v>283</v>
      </c>
      <c r="E52" s="250"/>
      <c r="F52" s="431">
        <v>0</v>
      </c>
      <c r="G52" s="432"/>
      <c r="H52" s="98">
        <v>0</v>
      </c>
      <c r="I52" s="431"/>
      <c r="J52" s="432"/>
      <c r="K52" s="74"/>
      <c r="L52" s="267"/>
      <c r="M52" s="244"/>
      <c r="N52" s="244"/>
    </row>
    <row r="53" spans="1:14" ht="11.1" customHeight="1">
      <c r="A53" s="442"/>
      <c r="B53" s="439"/>
      <c r="C53" s="244"/>
      <c r="D53" s="155" t="s">
        <v>284</v>
      </c>
      <c r="E53" s="250"/>
      <c r="F53" s="431">
        <v>262937</v>
      </c>
      <c r="G53" s="432"/>
      <c r="H53" s="101">
        <f>F53/$F$68</f>
        <v>0.43558361481869251</v>
      </c>
      <c r="I53" s="431"/>
      <c r="J53" s="432"/>
      <c r="K53" s="74"/>
      <c r="L53" s="267"/>
      <c r="M53" s="244"/>
      <c r="N53" s="244"/>
    </row>
    <row r="54" spans="1:14" ht="11.1" customHeight="1">
      <c r="A54" s="442"/>
      <c r="B54" s="439"/>
      <c r="C54" s="244"/>
      <c r="D54" s="155" t="s">
        <v>285</v>
      </c>
      <c r="E54" s="250"/>
      <c r="F54" s="431">
        <v>131789</v>
      </c>
      <c r="G54" s="432"/>
      <c r="H54" s="101">
        <f>F54/$F$68</f>
        <v>0.21832275036735288</v>
      </c>
      <c r="I54" s="431"/>
      <c r="J54" s="432"/>
      <c r="K54" s="74"/>
      <c r="L54" s="267"/>
      <c r="M54" s="244"/>
      <c r="N54" s="244"/>
    </row>
    <row r="55" spans="1:14" ht="11.25" customHeight="1">
      <c r="A55" s="442"/>
      <c r="B55" s="439"/>
      <c r="C55" s="244"/>
      <c r="D55" s="155" t="s">
        <v>286</v>
      </c>
      <c r="E55" s="250"/>
      <c r="F55" s="431">
        <v>421</v>
      </c>
      <c r="G55" s="432"/>
      <c r="H55" s="101">
        <f>F55/$F$68</f>
        <v>6.9743209148453642E-4</v>
      </c>
      <c r="I55" s="431"/>
      <c r="J55" s="432"/>
      <c r="K55" s="74"/>
      <c r="L55" s="267"/>
      <c r="M55" s="244"/>
      <c r="N55" s="244"/>
    </row>
    <row r="56" spans="1:14" ht="12" customHeight="1">
      <c r="A56" s="442"/>
      <c r="B56" s="439"/>
      <c r="C56" s="244"/>
      <c r="D56" s="155" t="s">
        <v>308</v>
      </c>
      <c r="E56" s="250"/>
      <c r="F56" s="431">
        <v>28839</v>
      </c>
      <c r="G56" s="432"/>
      <c r="H56" s="101">
        <f>F56/$F$68</f>
        <v>4.77749265708374E-2</v>
      </c>
      <c r="I56" s="431"/>
      <c r="J56" s="432"/>
      <c r="K56" s="74"/>
      <c r="L56" s="267"/>
      <c r="M56" s="244"/>
      <c r="N56" s="244"/>
    </row>
    <row r="57" spans="1:14" ht="11.1" customHeight="1">
      <c r="A57" s="442"/>
      <c r="B57" s="440"/>
      <c r="C57" s="251"/>
      <c r="D57" s="249" t="s">
        <v>287</v>
      </c>
      <c r="E57" s="252"/>
      <c r="F57" s="431">
        <f>SUM(F50:G56)</f>
        <v>504218</v>
      </c>
      <c r="G57" s="432"/>
      <c r="H57" s="101">
        <f>F57/$F$68</f>
        <v>0.83529172043741085</v>
      </c>
      <c r="I57" s="431">
        <v>335871</v>
      </c>
      <c r="J57" s="432"/>
      <c r="K57" s="75">
        <f>I57/$I$68</f>
        <v>0.55640668408314187</v>
      </c>
      <c r="L57" s="267"/>
      <c r="M57" s="244"/>
      <c r="N57" s="244"/>
    </row>
    <row r="58" spans="1:14" ht="11.1" customHeight="1">
      <c r="A58" s="442"/>
      <c r="B58" s="439" t="s">
        <v>288</v>
      </c>
      <c r="C58" s="244"/>
      <c r="D58" s="155" t="s">
        <v>289</v>
      </c>
      <c r="E58" s="250"/>
      <c r="F58" s="431">
        <v>0</v>
      </c>
      <c r="G58" s="432"/>
      <c r="H58" s="98">
        <v>0</v>
      </c>
      <c r="I58" s="431"/>
      <c r="J58" s="432"/>
      <c r="K58" s="74"/>
      <c r="L58" s="267"/>
      <c r="M58" s="244"/>
      <c r="N58" s="244"/>
    </row>
    <row r="59" spans="1:14" ht="11.25" customHeight="1">
      <c r="A59" s="442"/>
      <c r="B59" s="439"/>
      <c r="C59" s="244"/>
      <c r="D59" s="155" t="s">
        <v>290</v>
      </c>
      <c r="E59" s="250"/>
      <c r="F59" s="431">
        <v>0</v>
      </c>
      <c r="G59" s="432"/>
      <c r="H59" s="98">
        <v>0</v>
      </c>
      <c r="I59" s="431"/>
      <c r="J59" s="432"/>
      <c r="K59" s="74"/>
      <c r="L59" s="267"/>
      <c r="M59" s="244"/>
      <c r="N59" s="244"/>
    </row>
    <row r="60" spans="1:14" ht="12" customHeight="1">
      <c r="A60" s="442"/>
      <c r="B60" s="439"/>
      <c r="C60" s="244"/>
      <c r="D60" s="155" t="s">
        <v>291</v>
      </c>
      <c r="E60" s="250"/>
      <c r="F60" s="431">
        <v>8500</v>
      </c>
      <c r="G60" s="432"/>
      <c r="H60" s="101">
        <f>F60/$F$68</f>
        <v>1.4081170493155723E-2</v>
      </c>
      <c r="I60" s="431"/>
      <c r="J60" s="432"/>
      <c r="K60" s="74"/>
      <c r="L60" s="267"/>
      <c r="M60" s="244"/>
      <c r="N60" s="244"/>
    </row>
    <row r="61" spans="1:14" ht="11.1" customHeight="1">
      <c r="A61" s="442"/>
      <c r="B61" s="439"/>
      <c r="C61" s="244"/>
      <c r="D61" s="155" t="s">
        <v>292</v>
      </c>
      <c r="E61" s="250"/>
      <c r="F61" s="431">
        <v>29320</v>
      </c>
      <c r="G61" s="432"/>
      <c r="H61" s="101">
        <f>F61/$F$68</f>
        <v>4.8571755159920682E-2</v>
      </c>
      <c r="I61" s="431"/>
      <c r="J61" s="432"/>
      <c r="K61" s="74"/>
      <c r="L61" s="267"/>
      <c r="M61" s="244"/>
      <c r="N61" s="244"/>
    </row>
    <row r="62" spans="1:14" ht="11.1" customHeight="1">
      <c r="A62" s="442"/>
      <c r="B62" s="439"/>
      <c r="C62" s="244"/>
      <c r="D62" s="155" t="s">
        <v>293</v>
      </c>
      <c r="E62" s="250"/>
      <c r="F62" s="431">
        <v>0</v>
      </c>
      <c r="G62" s="432"/>
      <c r="H62" s="98">
        <v>0</v>
      </c>
      <c r="I62" s="431"/>
      <c r="J62" s="432"/>
      <c r="K62" s="74"/>
      <c r="L62" s="267"/>
      <c r="M62" s="244"/>
      <c r="N62" s="244"/>
    </row>
    <row r="63" spans="1:14" ht="11.25" customHeight="1">
      <c r="A63" s="442"/>
      <c r="B63" s="439"/>
      <c r="C63" s="244"/>
      <c r="D63" s="155" t="s">
        <v>294</v>
      </c>
      <c r="E63" s="250"/>
      <c r="F63" s="431">
        <v>0</v>
      </c>
      <c r="G63" s="432"/>
      <c r="H63" s="98">
        <v>0</v>
      </c>
      <c r="I63" s="431"/>
      <c r="J63" s="432"/>
      <c r="K63" s="74"/>
      <c r="L63" s="267"/>
      <c r="M63" s="244"/>
      <c r="N63" s="244"/>
    </row>
    <row r="64" spans="1:14" ht="11.25" customHeight="1">
      <c r="A64" s="442"/>
      <c r="B64" s="440"/>
      <c r="C64" s="251"/>
      <c r="D64" s="249" t="s">
        <v>295</v>
      </c>
      <c r="E64" s="252"/>
      <c r="F64" s="431">
        <f>SUM(F58:G63)</f>
        <v>37820</v>
      </c>
      <c r="G64" s="432"/>
      <c r="H64" s="101">
        <f>F64/$F$68</f>
        <v>6.2652925653076411E-2</v>
      </c>
      <c r="I64" s="431"/>
      <c r="J64" s="432"/>
      <c r="K64" s="74"/>
      <c r="L64" s="267"/>
      <c r="M64" s="244"/>
      <c r="N64" s="244"/>
    </row>
    <row r="65" spans="1:14" s="70" customFormat="1" ht="11.25" customHeight="1">
      <c r="A65" s="442"/>
      <c r="B65" s="429" t="s">
        <v>296</v>
      </c>
      <c r="C65" s="429"/>
      <c r="D65" s="429"/>
      <c r="E65" s="253"/>
      <c r="F65" s="437">
        <f>F57+F64</f>
        <v>542038</v>
      </c>
      <c r="G65" s="438"/>
      <c r="H65" s="102">
        <f>F65/$F$68</f>
        <v>0.8979446460904873</v>
      </c>
      <c r="I65" s="437">
        <v>335871</v>
      </c>
      <c r="J65" s="438"/>
      <c r="K65" s="77">
        <f>I65/$I$68</f>
        <v>0.55640668408314187</v>
      </c>
      <c r="L65" s="267"/>
      <c r="M65" s="269"/>
      <c r="N65" s="269"/>
    </row>
    <row r="66" spans="1:14" ht="11.1" customHeight="1">
      <c r="A66" s="442"/>
      <c r="B66" s="441" t="s">
        <v>309</v>
      </c>
      <c r="C66" s="441"/>
      <c r="D66" s="441"/>
      <c r="E66" s="252"/>
      <c r="F66" s="431">
        <v>0</v>
      </c>
      <c r="G66" s="432"/>
      <c r="H66" s="98">
        <v>0</v>
      </c>
      <c r="I66" s="431">
        <v>10660</v>
      </c>
      <c r="J66" s="432"/>
      <c r="K66" s="75">
        <f>I66/$I$68</f>
        <v>1.7659444406710589E-2</v>
      </c>
      <c r="L66" s="267"/>
    </row>
    <row r="67" spans="1:14" ht="11.1" customHeight="1">
      <c r="A67" s="270"/>
      <c r="B67" s="429" t="s">
        <v>297</v>
      </c>
      <c r="C67" s="430"/>
      <c r="D67" s="430"/>
      <c r="E67" s="253"/>
      <c r="F67" s="431">
        <v>801</v>
      </c>
      <c r="G67" s="432"/>
      <c r="H67" s="101">
        <f>F67/$F$68</f>
        <v>1.3269432429432629E-3</v>
      </c>
      <c r="I67" s="431">
        <v>0</v>
      </c>
      <c r="J67" s="432"/>
      <c r="K67" s="74">
        <v>0</v>
      </c>
      <c r="L67" s="267"/>
    </row>
    <row r="68" spans="1:14" s="272" customFormat="1" ht="11.1" customHeight="1">
      <c r="A68" s="271"/>
      <c r="B68" s="433" t="s">
        <v>298</v>
      </c>
      <c r="C68" s="434"/>
      <c r="D68" s="434"/>
      <c r="E68" s="259"/>
      <c r="F68" s="435">
        <f>F49+F65+F67</f>
        <v>603643</v>
      </c>
      <c r="G68" s="436"/>
      <c r="H68" s="103">
        <f>F68/$F$68</f>
        <v>1</v>
      </c>
      <c r="I68" s="435">
        <f>I49+I65+I66</f>
        <v>603643</v>
      </c>
      <c r="J68" s="436"/>
      <c r="K68" s="77">
        <f>I68/$I$68</f>
        <v>1</v>
      </c>
      <c r="L68" s="267"/>
    </row>
    <row r="69" spans="1:14" ht="12" customHeight="1" thickBot="1">
      <c r="A69" s="262"/>
      <c r="B69" s="423" t="s">
        <v>310</v>
      </c>
      <c r="C69" s="424"/>
      <c r="D69" s="424"/>
      <c r="E69" s="263"/>
      <c r="F69" s="425" t="s">
        <v>317</v>
      </c>
      <c r="G69" s="426"/>
      <c r="H69" s="427"/>
      <c r="I69" s="427"/>
      <c r="J69" s="427"/>
      <c r="K69" s="428"/>
      <c r="L69" s="81"/>
    </row>
    <row r="70" spans="1:14" ht="13.5" customHeight="1">
      <c r="A70" s="274"/>
      <c r="B70" s="274"/>
      <c r="C70" s="274"/>
      <c r="D70" s="274"/>
      <c r="E70" s="274"/>
      <c r="F70" s="142"/>
      <c r="I70" s="244"/>
      <c r="J70" s="143" t="s">
        <v>318</v>
      </c>
      <c r="K70" s="244" t="s">
        <v>319</v>
      </c>
    </row>
    <row r="71" spans="1:14" ht="17.45" customHeight="1">
      <c r="A71" s="142"/>
      <c r="B71" s="142"/>
      <c r="C71" s="142"/>
      <c r="D71" s="142"/>
      <c r="E71" s="142"/>
      <c r="F71" s="142"/>
      <c r="G71" s="142"/>
      <c r="H71" s="142"/>
      <c r="I71" s="142"/>
      <c r="J71" s="142"/>
      <c r="K71" s="142"/>
    </row>
    <row r="72" spans="1:14" ht="17.45" customHeight="1">
      <c r="A72" s="142"/>
      <c r="B72" s="142"/>
      <c r="C72" s="142"/>
      <c r="D72" s="142"/>
      <c r="E72" s="142"/>
      <c r="F72" s="142"/>
      <c r="G72" s="142"/>
      <c r="H72" s="142"/>
      <c r="I72" s="142"/>
      <c r="J72" s="142"/>
      <c r="K72" s="142"/>
    </row>
    <row r="73" spans="1:14" ht="17.45" customHeight="1">
      <c r="A73" s="142"/>
      <c r="B73" s="142"/>
      <c r="C73" s="142"/>
      <c r="D73" s="142"/>
      <c r="E73" s="142"/>
      <c r="F73" s="142"/>
      <c r="G73" s="142"/>
      <c r="H73" s="142"/>
      <c r="I73" s="142"/>
      <c r="J73" s="142"/>
      <c r="K73" s="142"/>
    </row>
    <row r="74" spans="1:14" ht="17.45" customHeight="1">
      <c r="A74" s="142"/>
      <c r="B74" s="142"/>
      <c r="C74" s="142"/>
      <c r="D74" s="142"/>
      <c r="E74" s="142"/>
      <c r="F74" s="142"/>
      <c r="G74" s="142"/>
      <c r="H74" s="142"/>
      <c r="I74" s="142"/>
      <c r="J74" s="142"/>
      <c r="K74" s="142"/>
    </row>
    <row r="75" spans="1:14" ht="17.45" customHeight="1">
      <c r="A75" s="142"/>
      <c r="B75" s="142"/>
      <c r="C75" s="142"/>
      <c r="D75" s="142"/>
      <c r="E75" s="142"/>
      <c r="F75" s="142"/>
      <c r="G75" s="142"/>
      <c r="H75" s="142"/>
      <c r="I75" s="142"/>
      <c r="J75" s="142"/>
      <c r="K75" s="142"/>
    </row>
    <row r="76" spans="1:14" ht="17.45" customHeight="1">
      <c r="A76" s="142"/>
      <c r="B76" s="142"/>
      <c r="C76" s="142"/>
      <c r="D76" s="142"/>
      <c r="E76" s="142"/>
      <c r="F76" s="142"/>
      <c r="G76" s="142"/>
      <c r="H76" s="142"/>
      <c r="I76" s="142"/>
      <c r="J76" s="142"/>
      <c r="K76" s="142"/>
    </row>
    <row r="77" spans="1:14" ht="17.45" customHeight="1">
      <c r="A77" s="142"/>
      <c r="B77" s="142"/>
      <c r="C77" s="142"/>
      <c r="D77" s="142"/>
      <c r="E77" s="142"/>
      <c r="F77" s="142"/>
      <c r="G77" s="142"/>
      <c r="H77" s="142"/>
      <c r="I77" s="142"/>
      <c r="J77" s="142"/>
      <c r="K77" s="142"/>
    </row>
    <row r="78" spans="1:14" ht="17.45" customHeight="1">
      <c r="A78" s="142"/>
      <c r="B78" s="142"/>
      <c r="C78" s="142"/>
      <c r="D78" s="142"/>
      <c r="E78" s="142"/>
      <c r="F78" s="142"/>
      <c r="G78" s="142"/>
      <c r="H78" s="142"/>
      <c r="I78" s="142"/>
      <c r="J78" s="142"/>
      <c r="K78" s="142"/>
    </row>
    <row r="79" spans="1:14" ht="17.45" customHeight="1">
      <c r="A79" s="142"/>
      <c r="B79" s="142"/>
      <c r="C79" s="142"/>
      <c r="D79" s="142"/>
      <c r="E79" s="142"/>
      <c r="F79" s="142"/>
      <c r="G79" s="142"/>
      <c r="H79" s="142"/>
      <c r="I79" s="142"/>
      <c r="J79" s="142"/>
      <c r="K79" s="142"/>
    </row>
    <row r="80" spans="1:14" ht="17.45" customHeight="1">
      <c r="A80" s="142"/>
      <c r="B80" s="142"/>
      <c r="C80" s="142"/>
      <c r="D80" s="142"/>
      <c r="E80" s="142"/>
      <c r="F80" s="142"/>
      <c r="G80" s="142"/>
      <c r="H80" s="142"/>
      <c r="I80" s="142"/>
      <c r="J80" s="142"/>
      <c r="K80" s="142"/>
    </row>
    <row r="81" spans="1:11" ht="17.45" customHeight="1">
      <c r="A81" s="142"/>
      <c r="B81" s="142"/>
      <c r="C81" s="142"/>
      <c r="D81" s="142"/>
      <c r="E81" s="142"/>
      <c r="F81" s="142"/>
      <c r="G81" s="142"/>
      <c r="H81" s="142"/>
      <c r="I81" s="142"/>
      <c r="J81" s="142"/>
      <c r="K81" s="142"/>
    </row>
    <row r="82" spans="1:11" ht="17.45" customHeight="1">
      <c r="A82" s="142"/>
      <c r="B82" s="142"/>
      <c r="C82" s="142"/>
      <c r="D82" s="142"/>
      <c r="E82" s="142"/>
      <c r="F82" s="142"/>
      <c r="G82" s="142"/>
      <c r="H82" s="142"/>
      <c r="I82" s="142"/>
      <c r="J82" s="142"/>
      <c r="K82" s="142"/>
    </row>
    <row r="83" spans="1:11" ht="17.45" customHeight="1">
      <c r="A83" s="142"/>
      <c r="B83" s="142"/>
      <c r="C83" s="142"/>
      <c r="D83" s="142"/>
      <c r="E83" s="142"/>
      <c r="F83" s="142"/>
      <c r="G83" s="142"/>
      <c r="H83" s="142"/>
      <c r="I83" s="142"/>
      <c r="J83" s="142"/>
      <c r="K83" s="142"/>
    </row>
    <row r="84" spans="1:11" ht="17.45" customHeight="1">
      <c r="A84" s="142"/>
      <c r="B84" s="142"/>
      <c r="C84" s="142"/>
      <c r="D84" s="142"/>
      <c r="E84" s="142"/>
      <c r="F84" s="142"/>
      <c r="G84" s="142"/>
      <c r="H84" s="142"/>
      <c r="I84" s="142"/>
      <c r="J84" s="142"/>
      <c r="K84" s="142"/>
    </row>
    <row r="85" spans="1:11" ht="17.45" customHeight="1">
      <c r="A85" s="142"/>
      <c r="B85" s="142"/>
      <c r="C85" s="142"/>
      <c r="D85" s="142"/>
      <c r="E85" s="142"/>
      <c r="F85" s="142"/>
      <c r="G85" s="142"/>
      <c r="H85" s="142"/>
      <c r="I85" s="142"/>
      <c r="J85" s="142"/>
      <c r="K85" s="142"/>
    </row>
    <row r="86" spans="1:11" ht="17.45" customHeight="1">
      <c r="A86" s="142"/>
      <c r="B86" s="142"/>
      <c r="C86" s="142"/>
      <c r="D86" s="142"/>
      <c r="E86" s="142"/>
      <c r="F86" s="142"/>
      <c r="G86" s="142"/>
      <c r="H86" s="142"/>
      <c r="I86" s="142"/>
      <c r="J86" s="142"/>
      <c r="K86" s="142"/>
    </row>
    <row r="87" spans="1:11" ht="17.45" customHeight="1">
      <c r="A87" s="142"/>
      <c r="B87" s="142"/>
      <c r="C87" s="142"/>
      <c r="D87" s="142"/>
      <c r="E87" s="142"/>
      <c r="F87" s="142"/>
      <c r="G87" s="142"/>
      <c r="H87" s="142"/>
      <c r="I87" s="142"/>
      <c r="J87" s="142"/>
      <c r="K87" s="142"/>
    </row>
    <row r="88" spans="1:11" ht="17.45" customHeight="1">
      <c r="A88" s="142"/>
      <c r="B88" s="142"/>
      <c r="C88" s="142"/>
      <c r="D88" s="142"/>
      <c r="E88" s="142"/>
      <c r="F88" s="142"/>
      <c r="G88" s="142"/>
      <c r="H88" s="142"/>
      <c r="I88" s="142"/>
      <c r="J88" s="142"/>
      <c r="K88" s="142"/>
    </row>
    <row r="89" spans="1:11" ht="17.45" customHeight="1">
      <c r="A89" s="142"/>
      <c r="B89" s="142"/>
      <c r="C89" s="142"/>
      <c r="D89" s="142"/>
      <c r="E89" s="142"/>
      <c r="F89" s="142"/>
      <c r="G89" s="142"/>
      <c r="H89" s="142"/>
      <c r="I89" s="142"/>
      <c r="J89" s="142"/>
      <c r="K89" s="142"/>
    </row>
    <row r="90" spans="1:11" ht="17.45" customHeight="1">
      <c r="A90" s="142"/>
      <c r="B90" s="142"/>
      <c r="C90" s="142"/>
      <c r="D90" s="142"/>
      <c r="E90" s="142"/>
      <c r="F90" s="142"/>
      <c r="G90" s="142"/>
      <c r="H90" s="142"/>
      <c r="I90" s="142"/>
      <c r="J90" s="142"/>
      <c r="K90" s="142"/>
    </row>
    <row r="91" spans="1:11" ht="17.45" customHeight="1">
      <c r="A91" s="142"/>
      <c r="B91" s="142"/>
      <c r="C91" s="142"/>
      <c r="D91" s="142"/>
      <c r="E91" s="142"/>
      <c r="F91" s="142"/>
      <c r="G91" s="142"/>
      <c r="H91" s="142"/>
      <c r="I91" s="142"/>
      <c r="J91" s="142"/>
      <c r="K91" s="142"/>
    </row>
    <row r="92" spans="1:11" ht="17.45" customHeight="1">
      <c r="A92" s="142"/>
      <c r="B92" s="142"/>
      <c r="C92" s="142"/>
      <c r="D92" s="142"/>
      <c r="E92" s="142"/>
      <c r="F92" s="142"/>
      <c r="G92" s="142"/>
      <c r="H92" s="142"/>
      <c r="I92" s="142"/>
      <c r="J92" s="142"/>
      <c r="K92" s="142"/>
    </row>
    <row r="93" spans="1:11" ht="17.45" customHeight="1">
      <c r="A93" s="142"/>
      <c r="B93" s="142"/>
      <c r="C93" s="142"/>
      <c r="D93" s="142"/>
      <c r="E93" s="142"/>
      <c r="F93" s="142"/>
      <c r="G93" s="142"/>
      <c r="H93" s="142"/>
      <c r="I93" s="142"/>
      <c r="J93" s="142"/>
      <c r="K93" s="142"/>
    </row>
    <row r="94" spans="1:11" ht="17.45" customHeight="1">
      <c r="A94" s="142"/>
      <c r="B94" s="142"/>
      <c r="C94" s="142"/>
      <c r="D94" s="142"/>
      <c r="E94" s="142"/>
      <c r="F94" s="142"/>
      <c r="G94" s="142"/>
      <c r="H94" s="142"/>
      <c r="I94" s="142"/>
      <c r="J94" s="142"/>
      <c r="K94" s="142"/>
    </row>
    <row r="95" spans="1:11" ht="17.45" customHeight="1">
      <c r="A95" s="142"/>
      <c r="B95" s="142"/>
      <c r="C95" s="142"/>
      <c r="D95" s="142"/>
      <c r="E95" s="142"/>
      <c r="F95" s="142"/>
      <c r="G95" s="142"/>
      <c r="H95" s="142"/>
      <c r="I95" s="142"/>
      <c r="J95" s="142"/>
      <c r="K95" s="142"/>
    </row>
    <row r="96" spans="1:11" ht="17.45" customHeight="1">
      <c r="A96" s="142"/>
      <c r="B96" s="142"/>
      <c r="C96" s="142"/>
      <c r="D96" s="142"/>
      <c r="E96" s="142"/>
      <c r="F96" s="142"/>
      <c r="G96" s="142"/>
      <c r="H96" s="142"/>
      <c r="I96" s="142"/>
      <c r="J96" s="142"/>
      <c r="K96" s="142"/>
    </row>
    <row r="97" spans="1:11" ht="17.45" customHeight="1">
      <c r="A97" s="142"/>
      <c r="B97" s="142"/>
      <c r="C97" s="142"/>
      <c r="D97" s="142"/>
      <c r="E97" s="142"/>
      <c r="F97" s="142"/>
      <c r="G97" s="142"/>
      <c r="H97" s="142"/>
      <c r="I97" s="142"/>
      <c r="J97" s="142"/>
      <c r="K97" s="142"/>
    </row>
    <row r="98" spans="1:11" ht="17.45" customHeight="1">
      <c r="A98" s="142"/>
      <c r="B98" s="142"/>
      <c r="C98" s="142"/>
      <c r="D98" s="142"/>
      <c r="E98" s="142"/>
      <c r="F98" s="142"/>
      <c r="G98" s="142"/>
      <c r="H98" s="142"/>
      <c r="I98" s="142"/>
      <c r="J98" s="142"/>
      <c r="K98" s="142"/>
    </row>
    <row r="99" spans="1:11" ht="17.45" customHeight="1">
      <c r="A99" s="142"/>
      <c r="B99" s="142"/>
      <c r="C99" s="142"/>
      <c r="D99" s="142"/>
      <c r="E99" s="142"/>
      <c r="F99" s="142"/>
      <c r="G99" s="142"/>
      <c r="H99" s="142"/>
      <c r="I99" s="142"/>
      <c r="J99" s="142"/>
      <c r="K99" s="142"/>
    </row>
    <row r="100" spans="1:11" ht="17.45" customHeight="1">
      <c r="A100" s="142"/>
      <c r="B100" s="142"/>
      <c r="C100" s="142"/>
      <c r="D100" s="142"/>
      <c r="E100" s="142"/>
      <c r="F100" s="142"/>
      <c r="G100" s="142"/>
      <c r="H100" s="142"/>
      <c r="I100" s="142"/>
      <c r="J100" s="142"/>
      <c r="K100" s="142"/>
    </row>
    <row r="101" spans="1:11" ht="17.45" customHeight="1">
      <c r="A101" s="142"/>
      <c r="B101" s="142"/>
      <c r="C101" s="142"/>
      <c r="D101" s="142"/>
      <c r="E101" s="142"/>
      <c r="F101" s="142"/>
      <c r="G101" s="142"/>
      <c r="H101" s="142"/>
      <c r="I101" s="142"/>
      <c r="J101" s="142"/>
      <c r="K101" s="142"/>
    </row>
    <row r="102" spans="1:11" ht="17.45" customHeight="1">
      <c r="A102" s="142"/>
      <c r="B102" s="142"/>
      <c r="C102" s="142"/>
      <c r="D102" s="142"/>
      <c r="E102" s="142"/>
      <c r="F102" s="142"/>
      <c r="G102" s="142"/>
      <c r="H102" s="142"/>
      <c r="I102" s="142"/>
      <c r="J102" s="142"/>
      <c r="K102" s="142"/>
    </row>
    <row r="103" spans="1:11" ht="17.45" customHeight="1">
      <c r="A103" s="142"/>
      <c r="B103" s="142"/>
      <c r="C103" s="142"/>
      <c r="D103" s="142"/>
      <c r="E103" s="142"/>
      <c r="F103" s="142"/>
      <c r="G103" s="142"/>
      <c r="H103" s="142"/>
      <c r="I103" s="142"/>
      <c r="J103" s="142"/>
      <c r="K103" s="142"/>
    </row>
    <row r="104" spans="1:11" ht="17.45" customHeight="1">
      <c r="A104" s="142"/>
      <c r="B104" s="142"/>
      <c r="C104" s="142"/>
      <c r="D104" s="142"/>
      <c r="E104" s="142"/>
      <c r="F104" s="142"/>
      <c r="G104" s="142"/>
      <c r="H104" s="142"/>
      <c r="I104" s="142"/>
      <c r="J104" s="142"/>
      <c r="K104" s="142"/>
    </row>
    <row r="105" spans="1:11" ht="17.45" customHeight="1">
      <c r="A105" s="142"/>
      <c r="B105" s="142"/>
      <c r="C105" s="142"/>
      <c r="D105" s="142"/>
      <c r="E105" s="142"/>
      <c r="F105" s="142"/>
      <c r="G105" s="142"/>
      <c r="H105" s="142"/>
      <c r="I105" s="142"/>
      <c r="J105" s="142"/>
      <c r="K105" s="142"/>
    </row>
    <row r="106" spans="1:11" ht="17.45" customHeight="1">
      <c r="A106" s="142"/>
      <c r="B106" s="142"/>
      <c r="C106" s="142"/>
      <c r="D106" s="142"/>
      <c r="E106" s="142"/>
      <c r="F106" s="142"/>
      <c r="G106" s="142"/>
      <c r="H106" s="142"/>
      <c r="I106" s="142"/>
      <c r="J106" s="142"/>
      <c r="K106" s="142"/>
    </row>
    <row r="107" spans="1:11" ht="17.45" customHeight="1">
      <c r="A107" s="142"/>
      <c r="B107" s="142"/>
      <c r="C107" s="142"/>
      <c r="D107" s="142"/>
      <c r="E107" s="142"/>
      <c r="F107" s="142"/>
      <c r="G107" s="142"/>
      <c r="H107" s="142"/>
      <c r="I107" s="142"/>
      <c r="J107" s="142"/>
      <c r="K107" s="142"/>
    </row>
    <row r="108" spans="1:11" ht="17.45" customHeight="1">
      <c r="A108" s="142"/>
      <c r="B108" s="142"/>
      <c r="C108" s="142"/>
      <c r="D108" s="142"/>
      <c r="E108" s="142"/>
      <c r="F108" s="142"/>
      <c r="G108" s="142"/>
      <c r="H108" s="142"/>
      <c r="I108" s="142"/>
      <c r="J108" s="142"/>
      <c r="K108" s="142"/>
    </row>
    <row r="109" spans="1:11" ht="17.45" customHeight="1">
      <c r="A109" s="142"/>
      <c r="B109" s="142"/>
      <c r="C109" s="142"/>
      <c r="D109" s="142"/>
      <c r="E109" s="142"/>
      <c r="F109" s="142"/>
      <c r="G109" s="142"/>
      <c r="H109" s="142"/>
      <c r="I109" s="142"/>
      <c r="J109" s="142"/>
      <c r="K109" s="142"/>
    </row>
    <row r="110" spans="1:11" ht="17.45" customHeight="1">
      <c r="A110" s="142"/>
      <c r="B110" s="142"/>
      <c r="C110" s="142"/>
      <c r="D110" s="142"/>
      <c r="E110" s="142"/>
      <c r="F110" s="142"/>
      <c r="G110" s="142"/>
      <c r="H110" s="142"/>
      <c r="I110" s="142"/>
      <c r="J110" s="142"/>
      <c r="K110" s="142"/>
    </row>
    <row r="111" spans="1:11" ht="17.45" customHeight="1">
      <c r="A111" s="142"/>
      <c r="B111" s="142"/>
      <c r="C111" s="142"/>
      <c r="D111" s="142"/>
      <c r="E111" s="142"/>
      <c r="F111" s="142"/>
      <c r="G111" s="142"/>
      <c r="H111" s="142"/>
      <c r="I111" s="142"/>
      <c r="J111" s="142"/>
      <c r="K111" s="142"/>
    </row>
    <row r="112" spans="1:11" ht="17.45" customHeight="1">
      <c r="A112" s="142"/>
      <c r="B112" s="142"/>
      <c r="C112" s="142"/>
      <c r="D112" s="142"/>
      <c r="E112" s="142"/>
      <c r="F112" s="142"/>
      <c r="G112" s="142"/>
      <c r="H112" s="142"/>
      <c r="I112" s="142"/>
      <c r="J112" s="142"/>
      <c r="K112" s="142"/>
    </row>
    <row r="113" spans="1:11" ht="17.45" customHeight="1">
      <c r="A113" s="142"/>
      <c r="B113" s="142"/>
      <c r="C113" s="142"/>
      <c r="D113" s="142"/>
      <c r="E113" s="142"/>
      <c r="F113" s="142"/>
      <c r="G113" s="142"/>
      <c r="H113" s="142"/>
      <c r="I113" s="142"/>
      <c r="J113" s="142"/>
      <c r="K113" s="142"/>
    </row>
    <row r="114" spans="1:11" ht="17.45" customHeight="1">
      <c r="A114" s="142"/>
      <c r="B114" s="142"/>
      <c r="C114" s="142"/>
      <c r="D114" s="142"/>
      <c r="E114" s="142"/>
      <c r="F114" s="142"/>
      <c r="G114" s="142"/>
      <c r="H114" s="142"/>
      <c r="I114" s="142"/>
      <c r="J114" s="142"/>
      <c r="K114" s="142"/>
    </row>
    <row r="115" spans="1:11" ht="17.45" customHeight="1">
      <c r="A115" s="142"/>
      <c r="B115" s="142"/>
      <c r="C115" s="142"/>
      <c r="D115" s="142"/>
      <c r="E115" s="142"/>
      <c r="F115" s="142"/>
      <c r="G115" s="142"/>
      <c r="H115" s="142"/>
      <c r="I115" s="142"/>
      <c r="J115" s="142"/>
      <c r="K115" s="142"/>
    </row>
    <row r="116" spans="1:11" ht="17.45" customHeight="1">
      <c r="A116" s="142"/>
      <c r="B116" s="142"/>
      <c r="C116" s="142"/>
      <c r="D116" s="142"/>
      <c r="E116" s="142"/>
      <c r="F116" s="142"/>
      <c r="G116" s="142"/>
      <c r="H116" s="142"/>
      <c r="I116" s="142"/>
      <c r="J116" s="142"/>
      <c r="K116" s="142"/>
    </row>
    <row r="117" spans="1:11" ht="17.45" customHeight="1">
      <c r="A117" s="142"/>
      <c r="B117" s="142"/>
      <c r="C117" s="142"/>
      <c r="D117" s="142"/>
      <c r="E117" s="142"/>
      <c r="F117" s="142"/>
      <c r="G117" s="142"/>
      <c r="H117" s="142"/>
      <c r="I117" s="142"/>
      <c r="J117" s="142"/>
      <c r="K117" s="142"/>
    </row>
    <row r="118" spans="1:11" ht="17.45" customHeight="1">
      <c r="A118" s="142"/>
      <c r="B118" s="142"/>
      <c r="C118" s="142"/>
      <c r="D118" s="142"/>
      <c r="E118" s="142"/>
      <c r="F118" s="142"/>
      <c r="G118" s="142"/>
      <c r="H118" s="142"/>
      <c r="I118" s="142"/>
      <c r="J118" s="142"/>
      <c r="K118" s="142"/>
    </row>
    <row r="119" spans="1:11" ht="17.45" customHeight="1">
      <c r="A119" s="142"/>
      <c r="B119" s="142"/>
      <c r="C119" s="142"/>
      <c r="D119" s="142"/>
      <c r="E119" s="142"/>
      <c r="F119" s="142"/>
      <c r="G119" s="142"/>
      <c r="H119" s="142"/>
      <c r="I119" s="142"/>
      <c r="J119" s="142"/>
      <c r="K119" s="142"/>
    </row>
    <row r="120" spans="1:11" ht="17.45" customHeight="1">
      <c r="A120" s="142"/>
      <c r="B120" s="142"/>
      <c r="C120" s="142"/>
      <c r="D120" s="142"/>
      <c r="E120" s="142"/>
      <c r="F120" s="142"/>
      <c r="G120" s="142"/>
      <c r="H120" s="142"/>
      <c r="I120" s="142"/>
      <c r="J120" s="142"/>
      <c r="K120" s="142"/>
    </row>
    <row r="121" spans="1:11" ht="17.45" customHeight="1">
      <c r="A121" s="142"/>
      <c r="B121" s="142"/>
      <c r="C121" s="142"/>
      <c r="D121" s="142"/>
      <c r="E121" s="142"/>
      <c r="F121" s="142"/>
      <c r="G121" s="142"/>
      <c r="H121" s="142"/>
      <c r="I121" s="142"/>
      <c r="J121" s="142"/>
      <c r="K121" s="142"/>
    </row>
    <row r="122" spans="1:11" ht="17.45" customHeight="1">
      <c r="A122" s="142"/>
      <c r="B122" s="142"/>
      <c r="C122" s="142"/>
      <c r="D122" s="142"/>
      <c r="E122" s="142"/>
      <c r="F122" s="142"/>
      <c r="G122" s="142"/>
      <c r="H122" s="142"/>
      <c r="I122" s="142"/>
      <c r="J122" s="142"/>
      <c r="K122" s="142"/>
    </row>
    <row r="123" spans="1:11" ht="17.45" customHeight="1">
      <c r="A123" s="142"/>
      <c r="B123" s="142"/>
      <c r="C123" s="142"/>
      <c r="D123" s="142"/>
      <c r="E123" s="142"/>
      <c r="F123" s="142"/>
      <c r="G123" s="142"/>
      <c r="H123" s="142"/>
      <c r="I123" s="142"/>
      <c r="J123" s="142"/>
      <c r="K123" s="142"/>
    </row>
    <row r="124" spans="1:11" ht="17.45" customHeight="1">
      <c r="A124" s="142"/>
      <c r="B124" s="142"/>
      <c r="C124" s="142"/>
      <c r="D124" s="142"/>
      <c r="E124" s="142"/>
      <c r="F124" s="142"/>
      <c r="G124" s="142"/>
      <c r="H124" s="142"/>
      <c r="I124" s="142"/>
      <c r="J124" s="142"/>
      <c r="K124" s="142"/>
    </row>
    <row r="125" spans="1:11" ht="17.45" customHeight="1">
      <c r="A125" s="142"/>
      <c r="B125" s="142"/>
      <c r="C125" s="142"/>
      <c r="D125" s="142"/>
      <c r="E125" s="142"/>
      <c r="F125" s="142"/>
      <c r="G125" s="142"/>
      <c r="H125" s="142"/>
      <c r="I125" s="142"/>
      <c r="J125" s="142"/>
      <c r="K125" s="142"/>
    </row>
    <row r="126" spans="1:11" ht="17.45" customHeight="1">
      <c r="A126" s="142"/>
      <c r="B126" s="142"/>
      <c r="C126" s="142"/>
      <c r="D126" s="142"/>
      <c r="E126" s="142"/>
      <c r="F126" s="142"/>
      <c r="G126" s="142"/>
      <c r="H126" s="142"/>
      <c r="I126" s="142"/>
      <c r="J126" s="142"/>
      <c r="K126" s="142"/>
    </row>
    <row r="127" spans="1:11" ht="17.45" customHeight="1">
      <c r="A127" s="142"/>
      <c r="B127" s="142"/>
      <c r="C127" s="142"/>
      <c r="D127" s="142"/>
      <c r="E127" s="142"/>
      <c r="F127" s="142"/>
      <c r="G127" s="142"/>
      <c r="H127" s="142"/>
      <c r="I127" s="142"/>
      <c r="J127" s="142"/>
      <c r="K127" s="142"/>
    </row>
    <row r="128" spans="1:11" ht="17.45" customHeight="1">
      <c r="A128" s="142"/>
      <c r="B128" s="142"/>
      <c r="C128" s="142"/>
      <c r="D128" s="142"/>
      <c r="E128" s="142"/>
      <c r="F128" s="142"/>
      <c r="G128" s="142"/>
      <c r="H128" s="142"/>
      <c r="I128" s="142"/>
      <c r="J128" s="142"/>
      <c r="K128" s="142"/>
    </row>
    <row r="129" spans="1:11" ht="17.45" customHeight="1">
      <c r="A129" s="142"/>
      <c r="B129" s="142"/>
      <c r="C129" s="142"/>
      <c r="D129" s="142"/>
      <c r="E129" s="142"/>
      <c r="F129" s="142"/>
      <c r="G129" s="142"/>
      <c r="H129" s="142"/>
      <c r="I129" s="142"/>
      <c r="J129" s="142"/>
      <c r="K129" s="142"/>
    </row>
    <row r="130" spans="1:11" ht="17.45" customHeight="1">
      <c r="A130" s="142"/>
      <c r="B130" s="142"/>
      <c r="C130" s="142"/>
      <c r="D130" s="142"/>
      <c r="E130" s="142"/>
      <c r="F130" s="142"/>
      <c r="G130" s="142"/>
      <c r="H130" s="142"/>
      <c r="I130" s="142"/>
      <c r="J130" s="142"/>
      <c r="K130" s="142"/>
    </row>
    <row r="131" spans="1:11" ht="17.45" customHeight="1">
      <c r="A131" s="142"/>
      <c r="B131" s="142"/>
      <c r="C131" s="142"/>
      <c r="D131" s="142"/>
      <c r="E131" s="142"/>
      <c r="F131" s="142"/>
      <c r="G131" s="142"/>
      <c r="H131" s="142"/>
      <c r="I131" s="142"/>
      <c r="J131" s="142"/>
      <c r="K131" s="142"/>
    </row>
    <row r="132" spans="1:11" ht="17.45" customHeight="1">
      <c r="A132" s="142"/>
      <c r="B132" s="142"/>
      <c r="C132" s="142"/>
      <c r="D132" s="142"/>
      <c r="E132" s="142"/>
      <c r="F132" s="142"/>
      <c r="G132" s="142"/>
      <c r="H132" s="142"/>
      <c r="I132" s="142"/>
      <c r="J132" s="142"/>
      <c r="K132" s="142"/>
    </row>
    <row r="133" spans="1:11" ht="17.45" customHeight="1">
      <c r="A133" s="142"/>
      <c r="B133" s="142"/>
      <c r="C133" s="142"/>
      <c r="D133" s="142"/>
      <c r="E133" s="142"/>
      <c r="F133" s="142"/>
      <c r="G133" s="142"/>
      <c r="H133" s="142"/>
      <c r="I133" s="142"/>
      <c r="J133" s="142"/>
      <c r="K133" s="142"/>
    </row>
    <row r="134" spans="1:11" ht="17.45" customHeight="1">
      <c r="A134" s="142"/>
      <c r="B134" s="142"/>
      <c r="C134" s="142"/>
      <c r="D134" s="142"/>
      <c r="E134" s="142"/>
      <c r="F134" s="142"/>
      <c r="G134" s="142"/>
      <c r="H134" s="142"/>
      <c r="I134" s="142"/>
      <c r="J134" s="142"/>
      <c r="K134" s="142"/>
    </row>
    <row r="135" spans="1:11" ht="17.45" customHeight="1">
      <c r="A135" s="142"/>
      <c r="B135" s="142"/>
      <c r="C135" s="142"/>
      <c r="D135" s="142"/>
      <c r="E135" s="142"/>
      <c r="F135" s="142"/>
      <c r="G135" s="142"/>
      <c r="H135" s="142"/>
      <c r="I135" s="142"/>
      <c r="J135" s="142"/>
      <c r="K135" s="142"/>
    </row>
    <row r="136" spans="1:11" ht="17.45" customHeight="1">
      <c r="A136" s="142"/>
      <c r="B136" s="142"/>
      <c r="C136" s="142"/>
      <c r="D136" s="142"/>
      <c r="E136" s="142"/>
      <c r="F136" s="142"/>
      <c r="G136" s="142"/>
      <c r="H136" s="142"/>
      <c r="I136" s="142"/>
      <c r="J136" s="142"/>
      <c r="K136" s="142"/>
    </row>
    <row r="137" spans="1:11" ht="17.45" customHeight="1">
      <c r="A137" s="142"/>
      <c r="B137" s="142"/>
      <c r="C137" s="142"/>
      <c r="D137" s="142"/>
      <c r="E137" s="142"/>
      <c r="F137" s="142"/>
      <c r="G137" s="142"/>
      <c r="H137" s="142"/>
      <c r="I137" s="142"/>
      <c r="J137" s="142"/>
      <c r="K137" s="142"/>
    </row>
    <row r="138" spans="1:11" ht="17.45" customHeight="1">
      <c r="A138" s="142"/>
      <c r="B138" s="142"/>
      <c r="C138" s="142"/>
      <c r="D138" s="142"/>
      <c r="E138" s="142"/>
      <c r="F138" s="142"/>
      <c r="G138" s="142"/>
      <c r="H138" s="142"/>
      <c r="I138" s="142"/>
      <c r="J138" s="142"/>
      <c r="K138" s="142"/>
    </row>
    <row r="139" spans="1:11" ht="17.45" customHeight="1">
      <c r="A139" s="142"/>
      <c r="B139" s="142"/>
      <c r="C139" s="142"/>
      <c r="D139" s="142"/>
      <c r="E139" s="142"/>
      <c r="F139" s="142"/>
      <c r="G139" s="142"/>
      <c r="H139" s="142"/>
      <c r="I139" s="142"/>
      <c r="J139" s="142"/>
      <c r="K139" s="142"/>
    </row>
    <row r="140" spans="1:11" ht="17.45" customHeight="1">
      <c r="A140" s="142"/>
      <c r="B140" s="142"/>
      <c r="C140" s="142"/>
      <c r="D140" s="142"/>
      <c r="E140" s="142"/>
      <c r="F140" s="142"/>
      <c r="G140" s="142"/>
      <c r="H140" s="142"/>
      <c r="I140" s="142"/>
      <c r="J140" s="142"/>
      <c r="K140" s="142"/>
    </row>
    <row r="141" spans="1:11" ht="17.45" customHeight="1">
      <c r="A141" s="142"/>
      <c r="B141" s="142"/>
      <c r="C141" s="142"/>
      <c r="D141" s="142"/>
      <c r="E141" s="142"/>
      <c r="F141" s="142"/>
      <c r="G141" s="142"/>
      <c r="H141" s="142"/>
      <c r="I141" s="142"/>
      <c r="J141" s="142"/>
      <c r="K141" s="142"/>
    </row>
    <row r="142" spans="1:11" ht="17.45" customHeight="1">
      <c r="A142" s="142"/>
      <c r="B142" s="142"/>
      <c r="C142" s="142"/>
      <c r="D142" s="142"/>
      <c r="E142" s="142"/>
      <c r="F142" s="142"/>
      <c r="G142" s="142"/>
      <c r="H142" s="142"/>
      <c r="I142" s="142"/>
      <c r="J142" s="142"/>
      <c r="K142" s="142"/>
    </row>
    <row r="143" spans="1:11" ht="17.45" customHeight="1">
      <c r="A143" s="142"/>
      <c r="B143" s="142"/>
      <c r="C143" s="142"/>
      <c r="D143" s="142"/>
      <c r="E143" s="142"/>
      <c r="F143" s="142"/>
      <c r="G143" s="142"/>
      <c r="H143" s="142"/>
      <c r="I143" s="142"/>
      <c r="J143" s="142"/>
      <c r="K143" s="142"/>
    </row>
    <row r="144" spans="1:11" ht="17.45" customHeight="1">
      <c r="A144" s="142"/>
      <c r="B144" s="142"/>
      <c r="C144" s="142"/>
      <c r="D144" s="142"/>
      <c r="E144" s="142"/>
      <c r="F144" s="142"/>
      <c r="G144" s="142"/>
      <c r="H144" s="142"/>
      <c r="I144" s="142"/>
      <c r="J144" s="142"/>
      <c r="K144" s="142"/>
    </row>
    <row r="145" spans="1:11" ht="17.45" customHeight="1">
      <c r="A145" s="142"/>
      <c r="B145" s="142"/>
      <c r="C145" s="142"/>
      <c r="D145" s="142"/>
      <c r="E145" s="142"/>
      <c r="F145" s="142"/>
      <c r="G145" s="142"/>
      <c r="H145" s="142"/>
      <c r="I145" s="142"/>
      <c r="J145" s="142"/>
      <c r="K145" s="142"/>
    </row>
    <row r="146" spans="1:11" ht="17.45" customHeight="1">
      <c r="A146" s="142"/>
      <c r="B146" s="142"/>
      <c r="C146" s="142"/>
      <c r="D146" s="142"/>
      <c r="E146" s="142"/>
      <c r="F146" s="142"/>
      <c r="G146" s="142"/>
      <c r="H146" s="142"/>
      <c r="I146" s="142"/>
      <c r="J146" s="142"/>
      <c r="K146" s="142"/>
    </row>
    <row r="147" spans="1:11" ht="17.45" customHeight="1">
      <c r="A147" s="142"/>
      <c r="B147" s="142"/>
      <c r="C147" s="142"/>
      <c r="D147" s="142"/>
      <c r="E147" s="142"/>
      <c r="F147" s="142"/>
      <c r="G147" s="142"/>
      <c r="H147" s="142"/>
      <c r="I147" s="142"/>
      <c r="J147" s="142"/>
      <c r="K147" s="142"/>
    </row>
    <row r="148" spans="1:11" ht="17.45" customHeight="1">
      <c r="A148" s="142"/>
      <c r="B148" s="142"/>
      <c r="C148" s="142"/>
      <c r="D148" s="142"/>
      <c r="E148" s="142"/>
      <c r="F148" s="142"/>
      <c r="G148" s="142"/>
      <c r="H148" s="142"/>
      <c r="I148" s="142"/>
      <c r="J148" s="142"/>
      <c r="K148" s="142"/>
    </row>
    <row r="149" spans="1:11" ht="17.45" customHeight="1">
      <c r="A149" s="142"/>
      <c r="B149" s="142"/>
      <c r="C149" s="142"/>
      <c r="D149" s="142"/>
      <c r="E149" s="142"/>
      <c r="F149" s="142"/>
      <c r="G149" s="142"/>
      <c r="H149" s="142"/>
      <c r="I149" s="142"/>
      <c r="J149" s="142"/>
      <c r="K149" s="142"/>
    </row>
    <row r="150" spans="1:11" ht="17.45" customHeight="1">
      <c r="A150" s="142"/>
      <c r="B150" s="142"/>
      <c r="C150" s="142"/>
      <c r="D150" s="142"/>
      <c r="E150" s="142"/>
      <c r="F150" s="142"/>
      <c r="G150" s="142"/>
      <c r="H150" s="142"/>
      <c r="I150" s="142"/>
      <c r="J150" s="142"/>
      <c r="K150" s="142"/>
    </row>
    <row r="151" spans="1:11" ht="17.45" customHeight="1">
      <c r="A151" s="142"/>
      <c r="B151" s="142"/>
      <c r="C151" s="142"/>
      <c r="D151" s="142"/>
      <c r="E151" s="142"/>
      <c r="F151" s="142"/>
      <c r="G151" s="142"/>
      <c r="H151" s="142"/>
      <c r="I151" s="142"/>
      <c r="J151" s="142"/>
      <c r="K151" s="142"/>
    </row>
    <row r="152" spans="1:11" ht="17.45" customHeight="1">
      <c r="A152" s="142"/>
      <c r="B152" s="142"/>
      <c r="C152" s="142"/>
      <c r="D152" s="142"/>
      <c r="E152" s="142"/>
      <c r="F152" s="142"/>
      <c r="G152" s="142"/>
      <c r="H152" s="142"/>
      <c r="I152" s="142"/>
      <c r="J152" s="142"/>
      <c r="K152" s="142"/>
    </row>
    <row r="153" spans="1:11" ht="17.45" customHeight="1">
      <c r="A153" s="142"/>
      <c r="B153" s="142"/>
      <c r="C153" s="142"/>
      <c r="D153" s="142"/>
      <c r="E153" s="142"/>
      <c r="F153" s="142"/>
      <c r="G153" s="142"/>
      <c r="H153" s="142"/>
      <c r="I153" s="142"/>
      <c r="J153" s="142"/>
      <c r="K153" s="142"/>
    </row>
    <row r="154" spans="1:11" ht="17.45" customHeight="1">
      <c r="A154" s="142"/>
      <c r="B154" s="142"/>
      <c r="C154" s="142"/>
      <c r="D154" s="142"/>
      <c r="E154" s="142"/>
      <c r="F154" s="142"/>
      <c r="G154" s="142"/>
      <c r="H154" s="142"/>
      <c r="I154" s="142"/>
      <c r="J154" s="142"/>
      <c r="K154" s="142"/>
    </row>
    <row r="155" spans="1:11" ht="17.45" customHeight="1">
      <c r="A155" s="142"/>
      <c r="B155" s="142"/>
      <c r="C155" s="142"/>
      <c r="D155" s="142"/>
      <c r="E155" s="142"/>
      <c r="F155" s="142"/>
      <c r="G155" s="142"/>
      <c r="H155" s="142"/>
      <c r="I155" s="142"/>
      <c r="J155" s="142"/>
      <c r="K155" s="142"/>
    </row>
    <row r="156" spans="1:11" ht="17.45" customHeight="1">
      <c r="A156" s="142"/>
      <c r="B156" s="142"/>
      <c r="C156" s="142"/>
      <c r="D156" s="142"/>
      <c r="E156" s="142"/>
      <c r="F156" s="142"/>
      <c r="G156" s="142"/>
      <c r="H156" s="142"/>
      <c r="I156" s="142"/>
      <c r="J156" s="142"/>
      <c r="K156" s="142"/>
    </row>
    <row r="157" spans="1:11" ht="17.45" customHeight="1">
      <c r="A157" s="142"/>
      <c r="B157" s="142"/>
      <c r="C157" s="142"/>
      <c r="D157" s="142"/>
      <c r="E157" s="142"/>
      <c r="F157" s="142"/>
      <c r="G157" s="142"/>
      <c r="H157" s="142"/>
      <c r="I157" s="142"/>
      <c r="J157" s="142"/>
      <c r="K157" s="142"/>
    </row>
    <row r="158" spans="1:11" ht="17.45" customHeight="1">
      <c r="A158" s="142"/>
      <c r="B158" s="142"/>
      <c r="C158" s="142"/>
      <c r="D158" s="142"/>
      <c r="E158" s="142"/>
      <c r="F158" s="142"/>
      <c r="G158" s="142"/>
      <c r="H158" s="142"/>
      <c r="I158" s="142"/>
      <c r="J158" s="142"/>
      <c r="K158" s="142"/>
    </row>
    <row r="159" spans="1:11" ht="17.45" customHeight="1">
      <c r="A159" s="142"/>
      <c r="B159" s="142"/>
      <c r="C159" s="142"/>
      <c r="D159" s="142"/>
      <c r="E159" s="142"/>
      <c r="F159" s="142"/>
      <c r="G159" s="142"/>
      <c r="H159" s="142"/>
      <c r="I159" s="142"/>
      <c r="J159" s="142"/>
      <c r="K159" s="142"/>
    </row>
    <row r="160" spans="1:11" ht="17.45" customHeight="1">
      <c r="A160" s="142"/>
      <c r="B160" s="142"/>
      <c r="C160" s="142"/>
      <c r="D160" s="142"/>
      <c r="E160" s="142"/>
      <c r="F160" s="142"/>
      <c r="G160" s="142"/>
      <c r="H160" s="142"/>
      <c r="I160" s="142"/>
      <c r="J160" s="142"/>
      <c r="K160" s="142"/>
    </row>
    <row r="161" spans="1:11" ht="17.45" customHeight="1">
      <c r="A161" s="142"/>
      <c r="B161" s="142"/>
      <c r="C161" s="142"/>
      <c r="D161" s="142"/>
      <c r="E161" s="142"/>
      <c r="F161" s="142"/>
      <c r="G161" s="142"/>
      <c r="H161" s="142"/>
      <c r="I161" s="142"/>
      <c r="J161" s="142"/>
      <c r="K161" s="142"/>
    </row>
    <row r="162" spans="1:11" ht="17.45" customHeight="1">
      <c r="A162" s="142"/>
      <c r="B162" s="142"/>
      <c r="C162" s="142"/>
      <c r="D162" s="142"/>
      <c r="E162" s="142"/>
      <c r="F162" s="142"/>
      <c r="G162" s="142"/>
      <c r="H162" s="142"/>
      <c r="I162" s="142"/>
      <c r="J162" s="142"/>
      <c r="K162" s="142"/>
    </row>
    <row r="163" spans="1:11" ht="17.45" customHeight="1">
      <c r="A163" s="142"/>
      <c r="B163" s="142"/>
      <c r="C163" s="142"/>
      <c r="D163" s="142"/>
      <c r="E163" s="142"/>
      <c r="F163" s="142"/>
      <c r="G163" s="142"/>
      <c r="H163" s="142"/>
      <c r="I163" s="142"/>
      <c r="J163" s="142"/>
      <c r="K163" s="142"/>
    </row>
    <row r="164" spans="1:11" ht="17.45" customHeight="1">
      <c r="A164" s="142"/>
      <c r="B164" s="142"/>
      <c r="C164" s="142"/>
      <c r="D164" s="142"/>
      <c r="E164" s="142"/>
      <c r="F164" s="142"/>
      <c r="G164" s="142"/>
      <c r="H164" s="142"/>
      <c r="I164" s="142"/>
      <c r="J164" s="142"/>
      <c r="K164" s="142"/>
    </row>
    <row r="165" spans="1:11" ht="17.45" customHeight="1">
      <c r="A165" s="142"/>
      <c r="B165" s="142"/>
      <c r="C165" s="142"/>
      <c r="D165" s="142"/>
      <c r="E165" s="142"/>
      <c r="F165" s="142"/>
      <c r="G165" s="142"/>
      <c r="H165" s="142"/>
      <c r="I165" s="142"/>
      <c r="J165" s="142"/>
      <c r="K165" s="142"/>
    </row>
    <row r="166" spans="1:11" ht="17.45" customHeight="1">
      <c r="A166" s="142"/>
      <c r="B166" s="142"/>
      <c r="C166" s="142"/>
      <c r="D166" s="142"/>
      <c r="E166" s="142"/>
      <c r="F166" s="142"/>
      <c r="G166" s="142"/>
      <c r="H166" s="142"/>
      <c r="I166" s="142"/>
      <c r="J166" s="142"/>
      <c r="K166" s="142"/>
    </row>
    <row r="167" spans="1:11" ht="17.45" customHeight="1">
      <c r="A167" s="142"/>
      <c r="B167" s="142"/>
      <c r="C167" s="142"/>
      <c r="D167" s="142"/>
      <c r="E167" s="142"/>
      <c r="F167" s="142"/>
      <c r="G167" s="142"/>
      <c r="H167" s="142"/>
      <c r="I167" s="142"/>
      <c r="J167" s="142"/>
      <c r="K167" s="142"/>
    </row>
    <row r="168" spans="1:11" ht="17.45" customHeight="1">
      <c r="A168" s="142"/>
      <c r="B168" s="142"/>
      <c r="C168" s="142"/>
      <c r="D168" s="142"/>
      <c r="E168" s="142"/>
      <c r="F168" s="142"/>
      <c r="G168" s="142"/>
      <c r="H168" s="142"/>
      <c r="I168" s="142"/>
      <c r="J168" s="142"/>
      <c r="K168" s="142"/>
    </row>
    <row r="169" spans="1:11" ht="17.45" customHeight="1">
      <c r="A169" s="142"/>
      <c r="B169" s="142"/>
      <c r="C169" s="142"/>
      <c r="D169" s="142"/>
      <c r="E169" s="142"/>
      <c r="F169" s="142"/>
      <c r="G169" s="142"/>
      <c r="H169" s="142"/>
      <c r="I169" s="142"/>
      <c r="J169" s="142"/>
      <c r="K169" s="142"/>
    </row>
    <row r="170" spans="1:11" ht="17.45" customHeight="1">
      <c r="A170" s="142"/>
      <c r="B170" s="142"/>
      <c r="C170" s="142"/>
      <c r="D170" s="142"/>
      <c r="E170" s="142"/>
      <c r="F170" s="142"/>
      <c r="G170" s="142"/>
      <c r="H170" s="142"/>
      <c r="I170" s="142"/>
      <c r="J170" s="142"/>
      <c r="K170" s="142"/>
    </row>
    <row r="171" spans="1:11" ht="17.45" customHeight="1">
      <c r="A171" s="142"/>
      <c r="B171" s="142"/>
      <c r="C171" s="142"/>
      <c r="D171" s="142"/>
      <c r="E171" s="142"/>
      <c r="F171" s="142"/>
      <c r="G171" s="142"/>
      <c r="H171" s="142"/>
      <c r="I171" s="142"/>
      <c r="J171" s="142"/>
      <c r="K171" s="142"/>
    </row>
    <row r="172" spans="1:11" ht="17.45" customHeight="1">
      <c r="A172" s="142"/>
      <c r="B172" s="142"/>
      <c r="C172" s="142"/>
      <c r="D172" s="142"/>
      <c r="E172" s="142"/>
      <c r="F172" s="142"/>
      <c r="G172" s="142"/>
      <c r="H172" s="142"/>
      <c r="I172" s="142"/>
      <c r="J172" s="142"/>
      <c r="K172" s="142"/>
    </row>
    <row r="173" spans="1:11" ht="17.45" customHeight="1">
      <c r="A173" s="142"/>
      <c r="B173" s="142"/>
      <c r="C173" s="142"/>
      <c r="D173" s="142"/>
      <c r="E173" s="142"/>
      <c r="F173" s="142"/>
      <c r="G173" s="142"/>
      <c r="H173" s="142"/>
      <c r="I173" s="142"/>
      <c r="J173" s="142"/>
      <c r="K173" s="142"/>
    </row>
    <row r="174" spans="1:11" ht="17.45" customHeight="1">
      <c r="A174" s="142"/>
      <c r="B174" s="142"/>
      <c r="C174" s="142"/>
      <c r="D174" s="142"/>
      <c r="E174" s="142"/>
      <c r="F174" s="142"/>
      <c r="G174" s="142"/>
      <c r="H174" s="142"/>
      <c r="I174" s="142"/>
      <c r="J174" s="142"/>
      <c r="K174" s="142"/>
    </row>
    <row r="175" spans="1:11" ht="17.45" customHeight="1">
      <c r="A175" s="142"/>
      <c r="B175" s="142"/>
      <c r="C175" s="142"/>
      <c r="D175" s="142"/>
      <c r="E175" s="142"/>
      <c r="F175" s="142"/>
      <c r="G175" s="142"/>
      <c r="H175" s="142"/>
      <c r="I175" s="142"/>
      <c r="J175" s="142"/>
      <c r="K175" s="142"/>
    </row>
    <row r="176" spans="1:11" ht="17.45" customHeight="1">
      <c r="A176" s="142"/>
      <c r="B176" s="142"/>
      <c r="C176" s="142"/>
      <c r="D176" s="142"/>
      <c r="E176" s="142"/>
      <c r="F176" s="142"/>
      <c r="G176" s="142"/>
      <c r="H176" s="142"/>
      <c r="I176" s="142"/>
      <c r="J176" s="142"/>
      <c r="K176" s="142"/>
    </row>
    <row r="177" spans="1:11" ht="17.45" customHeight="1">
      <c r="A177" s="142"/>
      <c r="B177" s="142"/>
      <c r="C177" s="142"/>
      <c r="D177" s="142"/>
      <c r="E177" s="142"/>
      <c r="F177" s="142"/>
      <c r="G177" s="142"/>
      <c r="H177" s="142"/>
      <c r="I177" s="142"/>
      <c r="J177" s="142"/>
      <c r="K177" s="142"/>
    </row>
    <row r="178" spans="1:11" ht="17.45" customHeight="1">
      <c r="A178" s="142"/>
      <c r="B178" s="142"/>
      <c r="C178" s="142"/>
      <c r="D178" s="142"/>
      <c r="E178" s="142"/>
      <c r="F178" s="142"/>
      <c r="G178" s="142"/>
      <c r="H178" s="142"/>
      <c r="I178" s="142"/>
      <c r="J178" s="142"/>
      <c r="K178" s="142"/>
    </row>
    <row r="179" spans="1:11" ht="17.45" customHeight="1">
      <c r="A179" s="142"/>
      <c r="B179" s="142"/>
      <c r="C179" s="142"/>
      <c r="D179" s="142"/>
      <c r="E179" s="142"/>
      <c r="F179" s="142"/>
      <c r="G179" s="142"/>
      <c r="H179" s="142"/>
      <c r="I179" s="142"/>
      <c r="J179" s="142"/>
      <c r="K179" s="142"/>
    </row>
    <row r="180" spans="1:11" ht="17.45" customHeight="1">
      <c r="A180" s="142"/>
      <c r="B180" s="142"/>
      <c r="C180" s="142"/>
      <c r="D180" s="142"/>
      <c r="E180" s="142"/>
      <c r="F180" s="142"/>
      <c r="G180" s="142"/>
      <c r="H180" s="142"/>
      <c r="I180" s="142"/>
      <c r="J180" s="142"/>
      <c r="K180" s="142"/>
    </row>
    <row r="181" spans="1:11" ht="17.45" customHeight="1">
      <c r="A181" s="142"/>
      <c r="B181" s="142"/>
      <c r="C181" s="142"/>
      <c r="D181" s="142"/>
      <c r="E181" s="142"/>
      <c r="F181" s="142"/>
      <c r="G181" s="142"/>
      <c r="H181" s="142"/>
      <c r="I181" s="142"/>
      <c r="J181" s="142"/>
      <c r="K181" s="142"/>
    </row>
    <row r="182" spans="1:11" ht="17.45" customHeight="1">
      <c r="A182" s="142"/>
      <c r="B182" s="142"/>
      <c r="C182" s="142"/>
      <c r="D182" s="142"/>
      <c r="E182" s="142"/>
      <c r="F182" s="142"/>
      <c r="G182" s="142"/>
      <c r="H182" s="142"/>
      <c r="I182" s="142"/>
      <c r="J182" s="142"/>
      <c r="K182" s="142"/>
    </row>
    <row r="183" spans="1:11" ht="17.45" customHeight="1">
      <c r="A183" s="142"/>
      <c r="B183" s="142"/>
      <c r="C183" s="142"/>
      <c r="D183" s="142"/>
      <c r="E183" s="142"/>
      <c r="F183" s="142"/>
      <c r="G183" s="142"/>
      <c r="H183" s="142"/>
      <c r="I183" s="142"/>
      <c r="J183" s="142"/>
      <c r="K183" s="142"/>
    </row>
    <row r="184" spans="1:11" ht="17.45" customHeight="1">
      <c r="A184" s="142"/>
      <c r="B184" s="142"/>
      <c r="C184" s="142"/>
      <c r="D184" s="142"/>
      <c r="E184" s="142"/>
      <c r="F184" s="142"/>
      <c r="G184" s="142"/>
      <c r="H184" s="142"/>
      <c r="I184" s="142"/>
      <c r="J184" s="142"/>
      <c r="K184" s="142"/>
    </row>
    <row r="185" spans="1:11" ht="17.45" customHeight="1">
      <c r="A185" s="142"/>
      <c r="B185" s="142"/>
      <c r="C185" s="142"/>
      <c r="D185" s="142"/>
      <c r="E185" s="142"/>
      <c r="F185" s="142"/>
      <c r="G185" s="142"/>
      <c r="H185" s="142"/>
      <c r="I185" s="142"/>
      <c r="J185" s="142"/>
      <c r="K185" s="142"/>
    </row>
    <row r="186" spans="1:11" ht="17.45" customHeight="1">
      <c r="A186" s="142"/>
      <c r="B186" s="142"/>
      <c r="C186" s="142"/>
      <c r="D186" s="142"/>
      <c r="E186" s="142"/>
      <c r="F186" s="142"/>
      <c r="G186" s="142"/>
      <c r="H186" s="142"/>
      <c r="I186" s="142"/>
      <c r="J186" s="142"/>
      <c r="K186" s="142"/>
    </row>
    <row r="187" spans="1:11" ht="17.45" customHeight="1">
      <c r="A187" s="142"/>
      <c r="B187" s="142"/>
      <c r="C187" s="142"/>
      <c r="D187" s="142"/>
      <c r="E187" s="142"/>
      <c r="F187" s="142"/>
      <c r="G187" s="142"/>
      <c r="H187" s="142"/>
      <c r="I187" s="142"/>
      <c r="J187" s="142"/>
      <c r="K187" s="142"/>
    </row>
    <row r="188" spans="1:11" ht="17.45" customHeight="1">
      <c r="A188" s="142"/>
      <c r="B188" s="142"/>
      <c r="C188" s="142"/>
      <c r="D188" s="142"/>
      <c r="E188" s="142"/>
      <c r="F188" s="142"/>
      <c r="G188" s="142"/>
      <c r="H188" s="142"/>
      <c r="I188" s="142"/>
      <c r="J188" s="142"/>
      <c r="K188" s="142"/>
    </row>
    <row r="189" spans="1:11" ht="17.45" customHeight="1">
      <c r="A189" s="142"/>
      <c r="B189" s="142"/>
      <c r="C189" s="142"/>
      <c r="D189" s="142"/>
      <c r="E189" s="142"/>
      <c r="F189" s="142"/>
      <c r="G189" s="142"/>
      <c r="H189" s="142"/>
      <c r="I189" s="142"/>
      <c r="J189" s="142"/>
      <c r="K189" s="142"/>
    </row>
    <row r="190" spans="1:11" ht="17.45" customHeight="1">
      <c r="A190" s="142"/>
      <c r="B190" s="142"/>
      <c r="C190" s="142"/>
      <c r="D190" s="142"/>
      <c r="E190" s="142"/>
      <c r="F190" s="142"/>
      <c r="G190" s="142"/>
      <c r="H190" s="142"/>
      <c r="I190" s="142"/>
      <c r="J190" s="142"/>
      <c r="K190" s="142"/>
    </row>
    <row r="191" spans="1:11" ht="17.45" customHeight="1">
      <c r="A191" s="142"/>
      <c r="B191" s="142"/>
      <c r="C191" s="142"/>
      <c r="D191" s="142"/>
      <c r="E191" s="142"/>
      <c r="F191" s="142"/>
      <c r="G191" s="142"/>
      <c r="H191" s="142"/>
      <c r="I191" s="142"/>
      <c r="J191" s="142"/>
      <c r="K191" s="142"/>
    </row>
    <row r="192" spans="1:11" ht="17.45" customHeight="1">
      <c r="A192" s="142"/>
      <c r="B192" s="142"/>
      <c r="C192" s="142"/>
      <c r="D192" s="142"/>
      <c r="E192" s="142"/>
      <c r="F192" s="142"/>
      <c r="G192" s="142"/>
      <c r="H192" s="142"/>
      <c r="I192" s="142"/>
      <c r="J192" s="142"/>
      <c r="K192" s="142"/>
    </row>
    <row r="193" spans="1:11" ht="17.45" customHeight="1">
      <c r="A193" s="142"/>
      <c r="B193" s="142"/>
      <c r="C193" s="142"/>
      <c r="D193" s="142"/>
      <c r="E193" s="142"/>
      <c r="F193" s="142"/>
      <c r="G193" s="142"/>
      <c r="H193" s="142"/>
      <c r="I193" s="142"/>
      <c r="J193" s="142"/>
      <c r="K193" s="142"/>
    </row>
    <row r="194" spans="1:11" ht="17.45" customHeight="1">
      <c r="A194" s="142"/>
      <c r="B194" s="142"/>
      <c r="C194" s="142"/>
      <c r="D194" s="142"/>
      <c r="E194" s="142"/>
      <c r="F194" s="142"/>
      <c r="G194" s="142"/>
      <c r="H194" s="142"/>
      <c r="I194" s="142"/>
      <c r="J194" s="142"/>
      <c r="K194" s="142"/>
    </row>
    <row r="195" spans="1:11" ht="17.45" customHeight="1">
      <c r="A195" s="142"/>
      <c r="B195" s="142"/>
      <c r="C195" s="142"/>
      <c r="D195" s="142"/>
      <c r="E195" s="142"/>
      <c r="F195" s="142"/>
      <c r="G195" s="142"/>
      <c r="H195" s="142"/>
      <c r="I195" s="142"/>
      <c r="J195" s="142"/>
      <c r="K195" s="142"/>
    </row>
    <row r="196" spans="1:11" ht="17.45" customHeight="1">
      <c r="A196" s="142"/>
      <c r="B196" s="142"/>
      <c r="C196" s="142"/>
      <c r="D196" s="142"/>
      <c r="E196" s="142"/>
      <c r="F196" s="142"/>
      <c r="G196" s="142"/>
      <c r="H196" s="142"/>
      <c r="I196" s="142"/>
      <c r="J196" s="142"/>
      <c r="K196" s="142"/>
    </row>
    <row r="197" spans="1:11" ht="17.45" customHeight="1">
      <c r="A197" s="142"/>
      <c r="B197" s="142"/>
      <c r="C197" s="142"/>
      <c r="D197" s="142"/>
      <c r="E197" s="142"/>
      <c r="F197" s="142"/>
      <c r="G197" s="142"/>
      <c r="H197" s="142"/>
      <c r="I197" s="142"/>
      <c r="J197" s="142"/>
      <c r="K197" s="142"/>
    </row>
    <row r="198" spans="1:11" ht="17.45" customHeight="1">
      <c r="A198" s="142"/>
      <c r="B198" s="142"/>
      <c r="C198" s="142"/>
      <c r="D198" s="142"/>
      <c r="E198" s="142"/>
      <c r="F198" s="142"/>
      <c r="G198" s="142"/>
      <c r="H198" s="142"/>
      <c r="I198" s="142"/>
      <c r="J198" s="142"/>
      <c r="K198" s="142"/>
    </row>
    <row r="199" spans="1:11" ht="17.45" customHeight="1">
      <c r="A199" s="142"/>
      <c r="B199" s="142"/>
      <c r="C199" s="142"/>
      <c r="D199" s="142"/>
      <c r="E199" s="142"/>
      <c r="F199" s="142"/>
      <c r="G199" s="142"/>
      <c r="H199" s="142"/>
      <c r="I199" s="142"/>
      <c r="J199" s="142"/>
      <c r="K199" s="142"/>
    </row>
    <row r="200" spans="1:11" ht="17.45" customHeight="1">
      <c r="A200" s="142"/>
      <c r="B200" s="142"/>
      <c r="C200" s="142"/>
      <c r="D200" s="142"/>
      <c r="E200" s="142"/>
      <c r="F200" s="142"/>
      <c r="G200" s="142"/>
      <c r="H200" s="142"/>
      <c r="I200" s="142"/>
      <c r="J200" s="142"/>
      <c r="K200" s="142"/>
    </row>
    <row r="201" spans="1:11" ht="17.45" customHeight="1">
      <c r="A201" s="142"/>
      <c r="B201" s="142"/>
      <c r="C201" s="142"/>
      <c r="D201" s="142"/>
      <c r="E201" s="142"/>
      <c r="F201" s="142"/>
      <c r="G201" s="142"/>
      <c r="H201" s="142"/>
      <c r="I201" s="142"/>
      <c r="J201" s="142"/>
      <c r="K201" s="142"/>
    </row>
    <row r="202" spans="1:11" ht="17.45" customHeight="1">
      <c r="A202" s="142"/>
      <c r="B202" s="142"/>
      <c r="C202" s="142"/>
      <c r="D202" s="142"/>
      <c r="E202" s="142"/>
      <c r="F202" s="142"/>
      <c r="G202" s="142"/>
      <c r="H202" s="142"/>
      <c r="I202" s="142"/>
      <c r="J202" s="142"/>
      <c r="K202" s="142"/>
    </row>
    <row r="203" spans="1:11" ht="17.45" customHeight="1">
      <c r="A203" s="142"/>
      <c r="B203" s="142"/>
      <c r="C203" s="142"/>
      <c r="D203" s="142"/>
      <c r="E203" s="142"/>
      <c r="F203" s="142"/>
      <c r="G203" s="142"/>
      <c r="H203" s="142"/>
      <c r="I203" s="142"/>
      <c r="J203" s="142"/>
      <c r="K203" s="142"/>
    </row>
    <row r="204" spans="1:11" ht="17.45" customHeight="1">
      <c r="A204" s="142"/>
      <c r="B204" s="142"/>
      <c r="C204" s="142"/>
      <c r="D204" s="142"/>
      <c r="E204" s="142"/>
      <c r="F204" s="142"/>
      <c r="G204" s="142"/>
      <c r="H204" s="142"/>
      <c r="I204" s="142"/>
      <c r="J204" s="142"/>
      <c r="K204" s="142"/>
    </row>
    <row r="205" spans="1:11" ht="17.45" customHeight="1">
      <c r="A205" s="142"/>
      <c r="B205" s="142"/>
      <c r="C205" s="142"/>
      <c r="D205" s="142"/>
      <c r="E205" s="142"/>
      <c r="F205" s="142"/>
      <c r="G205" s="142"/>
      <c r="H205" s="142"/>
      <c r="I205" s="142"/>
      <c r="J205" s="142"/>
      <c r="K205" s="142"/>
    </row>
    <row r="206" spans="1:11" ht="17.45" customHeight="1">
      <c r="A206" s="142"/>
      <c r="B206" s="142"/>
      <c r="C206" s="142"/>
      <c r="D206" s="142"/>
      <c r="E206" s="142"/>
      <c r="F206" s="142"/>
      <c r="G206" s="142"/>
      <c r="H206" s="142"/>
      <c r="I206" s="142"/>
      <c r="J206" s="142"/>
      <c r="K206" s="142"/>
    </row>
    <row r="207" spans="1:11" ht="17.45" customHeight="1">
      <c r="A207" s="142"/>
      <c r="B207" s="142"/>
      <c r="C207" s="142"/>
      <c r="D207" s="142"/>
      <c r="E207" s="142"/>
      <c r="F207" s="142"/>
      <c r="G207" s="142"/>
      <c r="H207" s="142"/>
      <c r="I207" s="142"/>
      <c r="J207" s="142"/>
      <c r="K207" s="142"/>
    </row>
    <row r="208" spans="1:11" ht="17.45" customHeight="1">
      <c r="A208" s="142"/>
      <c r="B208" s="142"/>
      <c r="C208" s="142"/>
      <c r="D208" s="142"/>
      <c r="E208" s="142"/>
      <c r="F208" s="142"/>
      <c r="G208" s="142"/>
      <c r="H208" s="142"/>
      <c r="I208" s="142"/>
      <c r="J208" s="142"/>
      <c r="K208" s="142"/>
    </row>
    <row r="209" spans="1:11" ht="17.45" customHeight="1">
      <c r="A209" s="142"/>
      <c r="B209" s="142"/>
      <c r="C209" s="142"/>
      <c r="D209" s="142"/>
      <c r="E209" s="142"/>
      <c r="F209" s="142"/>
      <c r="G209" s="142"/>
      <c r="H209" s="142"/>
      <c r="I209" s="142"/>
      <c r="J209" s="142"/>
      <c r="K209" s="142"/>
    </row>
    <row r="210" spans="1:11" ht="17.45" customHeight="1">
      <c r="A210" s="142"/>
      <c r="B210" s="142"/>
      <c r="C210" s="142"/>
      <c r="D210" s="142"/>
      <c r="E210" s="142"/>
      <c r="F210" s="142"/>
      <c r="G210" s="142"/>
      <c r="H210" s="142"/>
      <c r="I210" s="142"/>
      <c r="J210" s="142"/>
      <c r="K210" s="142"/>
    </row>
    <row r="211" spans="1:11" ht="17.45" customHeight="1">
      <c r="A211" s="142"/>
      <c r="B211" s="142"/>
      <c r="C211" s="142"/>
      <c r="D211" s="142"/>
      <c r="E211" s="142"/>
      <c r="F211" s="142"/>
      <c r="G211" s="142"/>
      <c r="H211" s="142"/>
      <c r="I211" s="142"/>
      <c r="J211" s="142"/>
      <c r="K211" s="142"/>
    </row>
    <row r="212" spans="1:11" ht="17.45" customHeight="1">
      <c r="A212" s="142"/>
      <c r="B212" s="142"/>
      <c r="C212" s="142"/>
      <c r="D212" s="142"/>
      <c r="E212" s="142"/>
      <c r="F212" s="142"/>
      <c r="G212" s="142"/>
      <c r="H212" s="142"/>
      <c r="I212" s="142"/>
      <c r="J212" s="142"/>
      <c r="K212" s="142"/>
    </row>
    <row r="213" spans="1:11" ht="17.45" customHeight="1">
      <c r="A213" s="142"/>
      <c r="B213" s="142"/>
      <c r="C213" s="142"/>
      <c r="D213" s="142"/>
      <c r="E213" s="142"/>
      <c r="F213" s="142"/>
      <c r="G213" s="142"/>
      <c r="H213" s="142"/>
      <c r="I213" s="142"/>
      <c r="J213" s="142"/>
      <c r="K213" s="142"/>
    </row>
    <row r="214" spans="1:11" ht="17.45" customHeight="1">
      <c r="A214" s="142"/>
      <c r="B214" s="142"/>
      <c r="C214" s="142"/>
      <c r="D214" s="142"/>
      <c r="E214" s="142"/>
      <c r="F214" s="142"/>
      <c r="G214" s="142"/>
      <c r="H214" s="142"/>
      <c r="I214" s="142"/>
      <c r="J214" s="142"/>
      <c r="K214" s="142"/>
    </row>
    <row r="215" spans="1:11" ht="17.45" customHeight="1">
      <c r="A215" s="142"/>
      <c r="B215" s="142"/>
      <c r="C215" s="142"/>
      <c r="D215" s="142"/>
      <c r="E215" s="142"/>
      <c r="F215" s="142"/>
      <c r="G215" s="142"/>
      <c r="H215" s="142"/>
      <c r="I215" s="142"/>
      <c r="J215" s="142"/>
      <c r="K215" s="142"/>
    </row>
    <row r="216" spans="1:11" ht="17.45" customHeight="1">
      <c r="A216" s="142"/>
      <c r="B216" s="142"/>
      <c r="C216" s="142"/>
      <c r="D216" s="142"/>
      <c r="E216" s="142"/>
      <c r="F216" s="142"/>
      <c r="G216" s="142"/>
      <c r="H216" s="142"/>
      <c r="I216" s="142"/>
      <c r="J216" s="142"/>
      <c r="K216" s="142"/>
    </row>
    <row r="217" spans="1:11" ht="17.45" customHeight="1">
      <c r="A217" s="142"/>
      <c r="B217" s="142"/>
      <c r="C217" s="142"/>
      <c r="D217" s="142"/>
      <c r="E217" s="142"/>
      <c r="F217" s="142"/>
      <c r="G217" s="142"/>
      <c r="H217" s="142"/>
      <c r="I217" s="142"/>
      <c r="J217" s="142"/>
      <c r="K217" s="142"/>
    </row>
    <row r="218" spans="1:11" ht="17.45" customHeight="1">
      <c r="A218" s="142"/>
      <c r="B218" s="142"/>
      <c r="C218" s="142"/>
      <c r="D218" s="142"/>
      <c r="E218" s="142"/>
      <c r="F218" s="142"/>
      <c r="G218" s="142"/>
      <c r="H218" s="142"/>
      <c r="I218" s="142"/>
      <c r="J218" s="142"/>
      <c r="K218" s="142"/>
    </row>
    <row r="219" spans="1:11" ht="17.45" customHeight="1">
      <c r="A219" s="142"/>
      <c r="B219" s="142"/>
      <c r="C219" s="142"/>
      <c r="D219" s="142"/>
      <c r="E219" s="142"/>
      <c r="F219" s="142"/>
      <c r="G219" s="142"/>
      <c r="H219" s="142"/>
      <c r="I219" s="142"/>
      <c r="J219" s="142"/>
      <c r="K219" s="142"/>
    </row>
    <row r="220" spans="1:11" ht="17.45" customHeight="1">
      <c r="A220" s="142"/>
      <c r="B220" s="142"/>
      <c r="C220" s="142"/>
      <c r="D220" s="142"/>
      <c r="E220" s="142"/>
      <c r="F220" s="142"/>
      <c r="G220" s="142"/>
      <c r="H220" s="142"/>
      <c r="I220" s="142"/>
      <c r="J220" s="142"/>
      <c r="K220" s="142"/>
    </row>
    <row r="221" spans="1:11" ht="17.45" customHeight="1">
      <c r="A221" s="142"/>
      <c r="B221" s="142"/>
      <c r="C221" s="142"/>
      <c r="D221" s="142"/>
      <c r="E221" s="142"/>
      <c r="F221" s="142"/>
      <c r="G221" s="142"/>
      <c r="H221" s="142"/>
      <c r="I221" s="142"/>
      <c r="J221" s="142"/>
      <c r="K221" s="142"/>
    </row>
    <row r="222" spans="1:11" ht="17.45" customHeight="1">
      <c r="A222" s="142"/>
      <c r="B222" s="142"/>
      <c r="C222" s="142"/>
      <c r="D222" s="142"/>
      <c r="E222" s="142"/>
      <c r="F222" s="142"/>
      <c r="G222" s="142"/>
      <c r="H222" s="142"/>
      <c r="I222" s="142"/>
      <c r="J222" s="142"/>
      <c r="K222" s="142"/>
    </row>
    <row r="223" spans="1:11" ht="17.45" customHeight="1">
      <c r="A223" s="142"/>
      <c r="B223" s="142"/>
      <c r="C223" s="142"/>
      <c r="D223" s="142"/>
      <c r="E223" s="142"/>
      <c r="F223" s="142"/>
      <c r="G223" s="142"/>
      <c r="H223" s="142"/>
      <c r="I223" s="142"/>
      <c r="J223" s="142"/>
      <c r="K223" s="142"/>
    </row>
    <row r="224" spans="1:11" ht="17.45" customHeight="1">
      <c r="A224" s="142"/>
      <c r="B224" s="142"/>
      <c r="C224" s="142"/>
      <c r="D224" s="142"/>
      <c r="E224" s="142"/>
      <c r="F224" s="142"/>
      <c r="G224" s="142"/>
      <c r="H224" s="142"/>
      <c r="I224" s="142"/>
      <c r="J224" s="142"/>
      <c r="K224" s="142"/>
    </row>
    <row r="225" spans="1:11" ht="17.45" customHeight="1">
      <c r="A225" s="142"/>
      <c r="B225" s="142"/>
      <c r="C225" s="142"/>
      <c r="D225" s="142"/>
      <c r="E225" s="142"/>
      <c r="F225" s="142"/>
      <c r="G225" s="142"/>
      <c r="H225" s="142"/>
      <c r="I225" s="142"/>
      <c r="J225" s="142"/>
      <c r="K225" s="142"/>
    </row>
    <row r="226" spans="1:11" ht="17.45" customHeight="1">
      <c r="A226" s="142"/>
      <c r="B226" s="142"/>
      <c r="C226" s="142"/>
      <c r="D226" s="142"/>
      <c r="E226" s="142"/>
      <c r="F226" s="142"/>
      <c r="G226" s="142"/>
      <c r="H226" s="142"/>
      <c r="I226" s="142"/>
      <c r="J226" s="142"/>
      <c r="K226" s="142"/>
    </row>
    <row r="227" spans="1:11" ht="17.45" customHeight="1">
      <c r="A227" s="142"/>
      <c r="B227" s="142"/>
      <c r="C227" s="142"/>
      <c r="D227" s="142"/>
      <c r="E227" s="142"/>
      <c r="F227" s="142"/>
      <c r="G227" s="142"/>
      <c r="H227" s="142"/>
      <c r="I227" s="142"/>
      <c r="J227" s="142"/>
      <c r="K227" s="142"/>
    </row>
    <row r="228" spans="1:11" ht="17.45" customHeight="1">
      <c r="A228" s="142"/>
      <c r="B228" s="142"/>
      <c r="C228" s="142"/>
      <c r="D228" s="142"/>
      <c r="E228" s="142"/>
      <c r="F228" s="142"/>
      <c r="G228" s="142"/>
      <c r="H228" s="142"/>
      <c r="I228" s="142"/>
      <c r="J228" s="142"/>
      <c r="K228" s="142"/>
    </row>
    <row r="229" spans="1:11" ht="17.45" customHeight="1">
      <c r="A229" s="142"/>
      <c r="B229" s="142"/>
      <c r="C229" s="142"/>
      <c r="D229" s="142"/>
      <c r="E229" s="142"/>
      <c r="F229" s="142"/>
      <c r="G229" s="142"/>
      <c r="H229" s="142"/>
      <c r="I229" s="142"/>
      <c r="J229" s="142"/>
      <c r="K229" s="142"/>
    </row>
    <row r="230" spans="1:11" ht="17.45" customHeight="1">
      <c r="A230" s="142"/>
      <c r="B230" s="142"/>
      <c r="C230" s="142"/>
      <c r="D230" s="142"/>
      <c r="E230" s="142"/>
      <c r="F230" s="142"/>
      <c r="G230" s="142"/>
      <c r="H230" s="142"/>
      <c r="I230" s="142"/>
      <c r="J230" s="142"/>
      <c r="K230" s="142"/>
    </row>
    <row r="231" spans="1:11" ht="17.45" customHeight="1">
      <c r="A231" s="142"/>
      <c r="B231" s="142"/>
      <c r="C231" s="142"/>
      <c r="D231" s="142"/>
      <c r="E231" s="142"/>
      <c r="F231" s="142"/>
      <c r="G231" s="142"/>
      <c r="H231" s="142"/>
      <c r="I231" s="142"/>
      <c r="J231" s="142"/>
      <c r="K231" s="142"/>
    </row>
    <row r="232" spans="1:11" ht="17.45" customHeight="1">
      <c r="A232" s="142"/>
      <c r="B232" s="142"/>
      <c r="C232" s="142"/>
      <c r="D232" s="142"/>
      <c r="E232" s="142"/>
      <c r="F232" s="142"/>
      <c r="G232" s="142"/>
      <c r="H232" s="142"/>
      <c r="I232" s="142"/>
      <c r="J232" s="142"/>
      <c r="K232" s="142"/>
    </row>
    <row r="233" spans="1:11" ht="17.45" customHeight="1">
      <c r="A233" s="142"/>
      <c r="B233" s="142"/>
      <c r="C233" s="142"/>
      <c r="D233" s="142"/>
      <c r="E233" s="142"/>
      <c r="F233" s="142"/>
      <c r="G233" s="142"/>
      <c r="H233" s="142"/>
      <c r="I233" s="142"/>
      <c r="J233" s="142"/>
      <c r="K233" s="142"/>
    </row>
    <row r="234" spans="1:11" ht="17.45" customHeight="1">
      <c r="A234" s="142"/>
      <c r="B234" s="142"/>
      <c r="C234" s="142"/>
      <c r="D234" s="142"/>
      <c r="E234" s="142"/>
      <c r="F234" s="142"/>
      <c r="G234" s="142"/>
      <c r="H234" s="142"/>
      <c r="I234" s="142"/>
      <c r="J234" s="142"/>
      <c r="K234" s="142"/>
    </row>
    <row r="235" spans="1:11" ht="17.45" customHeight="1">
      <c r="A235" s="142"/>
      <c r="B235" s="142"/>
      <c r="C235" s="142"/>
      <c r="D235" s="142"/>
      <c r="E235" s="142"/>
      <c r="F235" s="142"/>
      <c r="G235" s="142"/>
      <c r="H235" s="142"/>
      <c r="I235" s="142"/>
      <c r="J235" s="142"/>
      <c r="K235" s="142"/>
    </row>
    <row r="236" spans="1:11" ht="17.45" customHeight="1">
      <c r="A236" s="142"/>
      <c r="B236" s="142"/>
      <c r="C236" s="142"/>
      <c r="D236" s="142"/>
      <c r="E236" s="142"/>
      <c r="F236" s="142"/>
      <c r="G236" s="142"/>
      <c r="H236" s="142"/>
      <c r="I236" s="142"/>
      <c r="J236" s="142"/>
      <c r="K236" s="142"/>
    </row>
    <row r="237" spans="1:11" ht="17.45" customHeight="1">
      <c r="A237" s="142"/>
      <c r="B237" s="142"/>
      <c r="C237" s="142"/>
      <c r="D237" s="142"/>
      <c r="E237" s="142"/>
      <c r="F237" s="142"/>
      <c r="G237" s="142"/>
      <c r="H237" s="142"/>
      <c r="I237" s="142"/>
      <c r="J237" s="142"/>
      <c r="K237" s="142"/>
    </row>
    <row r="238" spans="1:11" ht="17.45" customHeight="1">
      <c r="A238" s="142"/>
      <c r="B238" s="142"/>
      <c r="C238" s="142"/>
      <c r="D238" s="142"/>
      <c r="E238" s="142"/>
      <c r="F238" s="142"/>
      <c r="G238" s="142"/>
      <c r="H238" s="142"/>
      <c r="I238" s="142"/>
      <c r="J238" s="142"/>
      <c r="K238" s="142"/>
    </row>
    <row r="239" spans="1:11" ht="17.45" customHeight="1">
      <c r="A239" s="142"/>
      <c r="B239" s="142"/>
      <c r="C239" s="142"/>
      <c r="D239" s="142"/>
      <c r="E239" s="142"/>
      <c r="F239" s="142"/>
      <c r="G239" s="142"/>
      <c r="H239" s="142"/>
      <c r="I239" s="142"/>
      <c r="J239" s="142"/>
      <c r="K239" s="142"/>
    </row>
    <row r="240" spans="1:11" ht="17.45" customHeight="1">
      <c r="A240" s="142"/>
      <c r="B240" s="142"/>
      <c r="C240" s="142"/>
      <c r="D240" s="142"/>
      <c r="E240" s="142"/>
      <c r="F240" s="142"/>
      <c r="G240" s="142"/>
      <c r="H240" s="142"/>
      <c r="I240" s="142"/>
      <c r="J240" s="142"/>
      <c r="K240" s="142"/>
    </row>
    <row r="241" spans="1:11" ht="17.45" customHeight="1">
      <c r="A241" s="142"/>
      <c r="B241" s="142"/>
      <c r="C241" s="142"/>
      <c r="D241" s="142"/>
      <c r="E241" s="142"/>
      <c r="F241" s="142"/>
      <c r="G241" s="142"/>
      <c r="H241" s="142"/>
      <c r="I241" s="142"/>
      <c r="J241" s="142"/>
      <c r="K241" s="142"/>
    </row>
    <row r="242" spans="1:11" ht="17.45" customHeight="1">
      <c r="A242" s="142"/>
      <c r="B242" s="142"/>
      <c r="C242" s="142"/>
      <c r="D242" s="142"/>
      <c r="E242" s="142"/>
      <c r="F242" s="142"/>
      <c r="G242" s="142"/>
      <c r="H242" s="142"/>
      <c r="I242" s="142"/>
      <c r="J242" s="142"/>
      <c r="K242" s="142"/>
    </row>
    <row r="243" spans="1:11" ht="17.45" customHeight="1">
      <c r="A243" s="142"/>
      <c r="B243" s="142"/>
      <c r="C243" s="142"/>
      <c r="D243" s="142"/>
      <c r="E243" s="142"/>
      <c r="F243" s="142"/>
      <c r="G243" s="142"/>
      <c r="H243" s="142"/>
      <c r="I243" s="142"/>
      <c r="J243" s="142"/>
      <c r="K243" s="142"/>
    </row>
    <row r="244" spans="1:11" ht="17.45" customHeight="1">
      <c r="A244" s="142"/>
      <c r="B244" s="142"/>
      <c r="C244" s="142"/>
      <c r="D244" s="142"/>
      <c r="E244" s="142"/>
      <c r="F244" s="142"/>
      <c r="G244" s="142"/>
      <c r="H244" s="142"/>
      <c r="I244" s="142"/>
      <c r="J244" s="142"/>
      <c r="K244" s="142"/>
    </row>
    <row r="245" spans="1:11" ht="17.45" customHeight="1">
      <c r="A245" s="142"/>
      <c r="B245" s="142"/>
      <c r="C245" s="142"/>
      <c r="D245" s="142"/>
      <c r="E245" s="142"/>
      <c r="F245" s="142"/>
      <c r="G245" s="142"/>
      <c r="H245" s="142"/>
      <c r="I245" s="142"/>
      <c r="J245" s="142"/>
      <c r="K245" s="142"/>
    </row>
    <row r="246" spans="1:11" ht="17.45" customHeight="1">
      <c r="A246" s="142"/>
      <c r="B246" s="142"/>
      <c r="C246" s="142"/>
      <c r="D246" s="142"/>
      <c r="E246" s="142"/>
      <c r="F246" s="142"/>
      <c r="G246" s="142"/>
      <c r="H246" s="142"/>
      <c r="I246" s="142"/>
      <c r="J246" s="142"/>
      <c r="K246" s="142"/>
    </row>
    <row r="247" spans="1:11" ht="17.45" customHeight="1">
      <c r="A247" s="142"/>
      <c r="B247" s="142"/>
      <c r="C247" s="142"/>
      <c r="D247" s="142"/>
      <c r="E247" s="142"/>
      <c r="F247" s="142"/>
      <c r="G247" s="142"/>
      <c r="H247" s="142"/>
      <c r="I247" s="142"/>
      <c r="J247" s="142"/>
      <c r="K247" s="142"/>
    </row>
    <row r="248" spans="1:11" ht="17.45" customHeight="1">
      <c r="A248" s="142"/>
      <c r="B248" s="142"/>
      <c r="C248" s="142"/>
      <c r="D248" s="142"/>
      <c r="E248" s="142"/>
      <c r="F248" s="142"/>
      <c r="G248" s="142"/>
      <c r="H248" s="142"/>
      <c r="I248" s="142"/>
      <c r="J248" s="142"/>
      <c r="K248" s="142"/>
    </row>
    <row r="249" spans="1:11" ht="17.45" customHeight="1">
      <c r="A249" s="142"/>
      <c r="B249" s="142"/>
      <c r="C249" s="142"/>
      <c r="D249" s="142"/>
      <c r="E249" s="142"/>
      <c r="F249" s="142"/>
      <c r="G249" s="142"/>
      <c r="H249" s="142"/>
      <c r="I249" s="142"/>
      <c r="J249" s="142"/>
      <c r="K249" s="142"/>
    </row>
    <row r="250" spans="1:11" ht="17.45" customHeight="1">
      <c r="A250" s="142"/>
      <c r="B250" s="142"/>
      <c r="C250" s="142"/>
      <c r="D250" s="142"/>
      <c r="E250" s="142"/>
      <c r="F250" s="142"/>
      <c r="G250" s="142"/>
      <c r="H250" s="142"/>
      <c r="I250" s="142"/>
      <c r="J250" s="142"/>
      <c r="K250" s="142"/>
    </row>
    <row r="251" spans="1:11" ht="17.45" customHeight="1">
      <c r="A251" s="142"/>
      <c r="B251" s="142"/>
      <c r="C251" s="142"/>
      <c r="D251" s="142"/>
      <c r="E251" s="142"/>
      <c r="F251" s="142"/>
      <c r="G251" s="142"/>
      <c r="H251" s="142"/>
      <c r="I251" s="142"/>
      <c r="J251" s="142"/>
      <c r="K251" s="142"/>
    </row>
    <row r="252" spans="1:11" ht="17.45" customHeight="1">
      <c r="A252" s="142"/>
      <c r="B252" s="142"/>
      <c r="C252" s="142"/>
      <c r="D252" s="142"/>
      <c r="E252" s="142"/>
      <c r="F252" s="142"/>
      <c r="G252" s="142"/>
      <c r="H252" s="142"/>
      <c r="I252" s="142"/>
      <c r="J252" s="142"/>
      <c r="K252" s="142"/>
    </row>
    <row r="253" spans="1:11" ht="17.45" customHeight="1">
      <c r="A253" s="142"/>
      <c r="B253" s="142"/>
      <c r="C253" s="142"/>
      <c r="D253" s="142"/>
      <c r="E253" s="142"/>
      <c r="F253" s="142"/>
      <c r="G253" s="142"/>
      <c r="H253" s="142"/>
      <c r="I253" s="142"/>
      <c r="J253" s="142"/>
      <c r="K253" s="142"/>
    </row>
    <row r="254" spans="1:11" ht="17.45" customHeight="1">
      <c r="A254" s="142"/>
      <c r="B254" s="142"/>
      <c r="C254" s="142"/>
      <c r="D254" s="142"/>
      <c r="E254" s="142"/>
      <c r="F254" s="142"/>
      <c r="G254" s="142"/>
      <c r="H254" s="142"/>
      <c r="I254" s="142"/>
      <c r="J254" s="142"/>
      <c r="K254" s="142"/>
    </row>
    <row r="255" spans="1:11" ht="17.45" customHeight="1">
      <c r="A255" s="142"/>
      <c r="B255" s="142"/>
      <c r="C255" s="142"/>
      <c r="D255" s="142"/>
      <c r="E255" s="142"/>
      <c r="F255" s="142"/>
      <c r="G255" s="142"/>
      <c r="H255" s="142"/>
      <c r="I255" s="142"/>
      <c r="J255" s="142"/>
      <c r="K255" s="142"/>
    </row>
    <row r="256" spans="1:11" ht="17.45" customHeight="1">
      <c r="A256" s="142"/>
      <c r="B256" s="142"/>
      <c r="C256" s="142"/>
      <c r="D256" s="142"/>
      <c r="E256" s="142"/>
      <c r="F256" s="142"/>
      <c r="G256" s="142"/>
      <c r="H256" s="142"/>
      <c r="I256" s="142"/>
      <c r="J256" s="142"/>
      <c r="K256" s="142"/>
    </row>
    <row r="257" spans="1:11" ht="17.45" customHeight="1">
      <c r="A257" s="142"/>
      <c r="B257" s="142"/>
      <c r="C257" s="142"/>
      <c r="D257" s="142"/>
      <c r="E257" s="142"/>
      <c r="F257" s="142"/>
      <c r="G257" s="142"/>
      <c r="H257" s="142"/>
      <c r="I257" s="142"/>
      <c r="J257" s="142"/>
      <c r="K257" s="142"/>
    </row>
    <row r="258" spans="1:11" ht="17.45" customHeight="1">
      <c r="A258" s="142"/>
      <c r="B258" s="142"/>
      <c r="C258" s="142"/>
      <c r="D258" s="142"/>
      <c r="E258" s="142"/>
      <c r="F258" s="142"/>
      <c r="G258" s="142"/>
      <c r="H258" s="142"/>
      <c r="I258" s="142"/>
      <c r="J258" s="142"/>
      <c r="K258" s="142"/>
    </row>
    <row r="259" spans="1:11" ht="17.45" customHeight="1">
      <c r="A259" s="142"/>
      <c r="B259" s="142"/>
      <c r="C259" s="142"/>
      <c r="D259" s="142"/>
      <c r="E259" s="142"/>
      <c r="F259" s="142"/>
      <c r="G259" s="142"/>
      <c r="H259" s="142"/>
      <c r="I259" s="142"/>
      <c r="J259" s="142"/>
      <c r="K259" s="142"/>
    </row>
    <row r="260" spans="1:11" ht="17.45" customHeight="1">
      <c r="A260" s="142"/>
      <c r="B260" s="142"/>
      <c r="C260" s="142"/>
      <c r="D260" s="142"/>
      <c r="E260" s="142"/>
      <c r="F260" s="142"/>
      <c r="G260" s="142"/>
      <c r="H260" s="142"/>
      <c r="I260" s="142"/>
      <c r="J260" s="142"/>
      <c r="K260" s="142"/>
    </row>
    <row r="261" spans="1:11" ht="17.45" customHeight="1">
      <c r="A261" s="142"/>
      <c r="B261" s="142"/>
      <c r="C261" s="142"/>
      <c r="D261" s="142"/>
      <c r="E261" s="142"/>
      <c r="F261" s="142"/>
      <c r="G261" s="142"/>
      <c r="H261" s="142"/>
      <c r="I261" s="142"/>
      <c r="J261" s="142"/>
      <c r="K261" s="142"/>
    </row>
    <row r="262" spans="1:11" ht="17.45" customHeight="1">
      <c r="A262" s="142"/>
      <c r="B262" s="142"/>
      <c r="C262" s="142"/>
      <c r="D262" s="142"/>
      <c r="E262" s="142"/>
      <c r="F262" s="142"/>
      <c r="G262" s="142"/>
      <c r="H262" s="142"/>
      <c r="I262" s="142"/>
      <c r="J262" s="142"/>
      <c r="K262" s="142"/>
    </row>
    <row r="263" spans="1:11" ht="17.45" customHeight="1">
      <c r="A263" s="142"/>
      <c r="B263" s="142"/>
      <c r="C263" s="142"/>
      <c r="D263" s="142"/>
      <c r="E263" s="142"/>
      <c r="F263" s="142"/>
      <c r="G263" s="142"/>
      <c r="H263" s="142"/>
      <c r="I263" s="142"/>
      <c r="J263" s="142"/>
      <c r="K263" s="142"/>
    </row>
    <row r="264" spans="1:11" ht="17.45" customHeight="1">
      <c r="A264" s="142"/>
      <c r="B264" s="142"/>
      <c r="C264" s="142"/>
      <c r="D264" s="142"/>
      <c r="E264" s="142"/>
      <c r="F264" s="142"/>
      <c r="G264" s="142"/>
      <c r="H264" s="142"/>
      <c r="I264" s="142"/>
      <c r="J264" s="142"/>
      <c r="K264" s="142"/>
    </row>
    <row r="265" spans="1:11" ht="17.45" customHeight="1">
      <c r="A265" s="142"/>
      <c r="B265" s="142"/>
      <c r="C265" s="142"/>
      <c r="D265" s="142"/>
      <c r="E265" s="142"/>
      <c r="F265" s="142"/>
      <c r="G265" s="142"/>
      <c r="H265" s="142"/>
      <c r="I265" s="142"/>
      <c r="J265" s="142"/>
      <c r="K265" s="142"/>
    </row>
    <row r="266" spans="1:11" ht="17.45" customHeight="1">
      <c r="A266" s="142"/>
      <c r="B266" s="142"/>
      <c r="C266" s="142"/>
      <c r="D266" s="142"/>
      <c r="E266" s="142"/>
      <c r="F266" s="142"/>
      <c r="G266" s="142"/>
      <c r="H266" s="142"/>
      <c r="I266" s="142"/>
      <c r="J266" s="142"/>
      <c r="K266" s="142"/>
    </row>
    <row r="267" spans="1:11" ht="17.45" customHeight="1">
      <c r="A267" s="142"/>
      <c r="B267" s="142"/>
      <c r="C267" s="142"/>
      <c r="D267" s="142"/>
      <c r="E267" s="142"/>
      <c r="F267" s="142"/>
      <c r="G267" s="142"/>
      <c r="H267" s="142"/>
      <c r="I267" s="142"/>
      <c r="J267" s="142"/>
      <c r="K267" s="142"/>
    </row>
    <row r="268" spans="1:11" ht="17.45" customHeight="1">
      <c r="A268" s="142"/>
      <c r="B268" s="142"/>
      <c r="C268" s="142"/>
      <c r="D268" s="142"/>
      <c r="E268" s="142"/>
      <c r="F268" s="142"/>
      <c r="G268" s="142"/>
      <c r="H268" s="142"/>
      <c r="I268" s="142"/>
      <c r="J268" s="142"/>
      <c r="K268" s="142"/>
    </row>
    <row r="269" spans="1:11" ht="17.45" customHeight="1">
      <c r="A269" s="142"/>
      <c r="B269" s="142"/>
      <c r="C269" s="142"/>
      <c r="D269" s="142"/>
      <c r="E269" s="142"/>
      <c r="F269" s="142"/>
      <c r="G269" s="142"/>
      <c r="H269" s="142"/>
      <c r="I269" s="142"/>
      <c r="J269" s="142"/>
      <c r="K269" s="142"/>
    </row>
    <row r="270" spans="1:11" ht="17.45" customHeight="1">
      <c r="A270" s="142"/>
      <c r="B270" s="142"/>
      <c r="C270" s="142"/>
      <c r="D270" s="142"/>
      <c r="E270" s="142"/>
      <c r="F270" s="142"/>
      <c r="G270" s="142"/>
      <c r="H270" s="142"/>
      <c r="I270" s="142"/>
      <c r="J270" s="142"/>
      <c r="K270" s="142"/>
    </row>
    <row r="271" spans="1:11" ht="17.45" customHeight="1">
      <c r="A271" s="142"/>
      <c r="B271" s="142"/>
      <c r="C271" s="142"/>
      <c r="D271" s="142"/>
      <c r="E271" s="142"/>
      <c r="F271" s="142"/>
      <c r="G271" s="142"/>
      <c r="H271" s="142"/>
      <c r="I271" s="142"/>
      <c r="J271" s="142"/>
      <c r="K271" s="142"/>
    </row>
    <row r="272" spans="1:11" ht="17.45" customHeight="1">
      <c r="A272" s="142"/>
      <c r="B272" s="142"/>
      <c r="C272" s="142"/>
      <c r="D272" s="142"/>
      <c r="E272" s="142"/>
      <c r="F272" s="142"/>
      <c r="G272" s="142"/>
      <c r="H272" s="142"/>
      <c r="I272" s="142"/>
      <c r="J272" s="142"/>
      <c r="K272" s="142"/>
    </row>
    <row r="273" spans="1:11" ht="17.45" customHeight="1">
      <c r="A273" s="142"/>
      <c r="B273" s="142"/>
      <c r="C273" s="142"/>
      <c r="D273" s="142"/>
      <c r="E273" s="142"/>
      <c r="F273" s="142"/>
      <c r="G273" s="142"/>
      <c r="H273" s="142"/>
      <c r="I273" s="142"/>
      <c r="J273" s="142"/>
      <c r="K273" s="142"/>
    </row>
    <row r="274" spans="1:11" ht="17.45" customHeight="1">
      <c r="A274" s="142"/>
      <c r="B274" s="142"/>
      <c r="C274" s="142"/>
      <c r="D274" s="142"/>
      <c r="E274" s="142"/>
      <c r="F274" s="142"/>
      <c r="G274" s="142"/>
      <c r="H274" s="142"/>
      <c r="I274" s="142"/>
      <c r="J274" s="142"/>
      <c r="K274" s="142"/>
    </row>
    <row r="275" spans="1:11" ht="17.45" customHeight="1">
      <c r="A275" s="142"/>
      <c r="B275" s="142"/>
      <c r="C275" s="142"/>
      <c r="D275" s="142"/>
      <c r="E275" s="142"/>
      <c r="F275" s="142"/>
      <c r="G275" s="142"/>
      <c r="H275" s="142"/>
      <c r="I275" s="142"/>
      <c r="J275" s="142"/>
      <c r="K275" s="142"/>
    </row>
    <row r="276" spans="1:11" ht="17.45" customHeight="1">
      <c r="A276" s="142"/>
      <c r="B276" s="142"/>
      <c r="C276" s="142"/>
      <c r="D276" s="142"/>
      <c r="E276" s="142"/>
      <c r="F276" s="142"/>
      <c r="G276" s="142"/>
      <c r="H276" s="142"/>
      <c r="I276" s="142"/>
      <c r="J276" s="142"/>
      <c r="K276" s="142"/>
    </row>
    <row r="277" spans="1:11" ht="17.45" customHeight="1">
      <c r="A277" s="142"/>
      <c r="B277" s="142"/>
      <c r="C277" s="142"/>
      <c r="D277" s="142"/>
      <c r="E277" s="142"/>
      <c r="F277" s="142"/>
      <c r="G277" s="142"/>
      <c r="H277" s="142"/>
      <c r="I277" s="142"/>
      <c r="J277" s="142"/>
      <c r="K277" s="142"/>
    </row>
    <row r="278" spans="1:11" ht="17.45" customHeight="1">
      <c r="A278" s="142"/>
      <c r="B278" s="142"/>
      <c r="C278" s="142"/>
      <c r="D278" s="142"/>
      <c r="E278" s="142"/>
      <c r="F278" s="142"/>
      <c r="G278" s="142"/>
      <c r="H278" s="142"/>
      <c r="I278" s="142"/>
      <c r="J278" s="142"/>
      <c r="K278" s="142"/>
    </row>
    <row r="279" spans="1:11" ht="17.45" customHeight="1">
      <c r="A279" s="142"/>
      <c r="B279" s="142"/>
      <c r="C279" s="142"/>
      <c r="D279" s="142"/>
      <c r="E279" s="142"/>
      <c r="F279" s="142"/>
      <c r="G279" s="142"/>
      <c r="H279" s="142"/>
      <c r="I279" s="142"/>
      <c r="J279" s="142"/>
      <c r="K279" s="142"/>
    </row>
    <row r="280" spans="1:11" ht="17.45" customHeight="1">
      <c r="A280" s="142"/>
      <c r="B280" s="142"/>
      <c r="C280" s="142"/>
      <c r="D280" s="142"/>
      <c r="E280" s="142"/>
      <c r="F280" s="142"/>
      <c r="G280" s="142"/>
      <c r="H280" s="142"/>
      <c r="I280" s="142"/>
      <c r="J280" s="142"/>
      <c r="K280" s="142"/>
    </row>
    <row r="281" spans="1:11" ht="17.45" customHeight="1">
      <c r="A281" s="142"/>
      <c r="B281" s="142"/>
      <c r="C281" s="142"/>
      <c r="D281" s="142"/>
      <c r="E281" s="142"/>
      <c r="F281" s="142"/>
      <c r="G281" s="142"/>
      <c r="H281" s="142"/>
      <c r="I281" s="142"/>
      <c r="J281" s="142"/>
      <c r="K281" s="142"/>
    </row>
    <row r="282" spans="1:11" ht="17.45" customHeight="1">
      <c r="A282" s="142"/>
      <c r="B282" s="142"/>
      <c r="C282" s="142"/>
      <c r="D282" s="142"/>
      <c r="E282" s="142"/>
      <c r="F282" s="142"/>
      <c r="G282" s="142"/>
      <c r="H282" s="142"/>
      <c r="I282" s="142"/>
      <c r="J282" s="142"/>
      <c r="K282" s="142"/>
    </row>
    <row r="283" spans="1:11" ht="17.45" customHeight="1">
      <c r="A283" s="142"/>
      <c r="B283" s="142"/>
      <c r="C283" s="142"/>
      <c r="D283" s="142"/>
      <c r="E283" s="142"/>
      <c r="F283" s="142"/>
      <c r="G283" s="142"/>
      <c r="H283" s="142"/>
      <c r="I283" s="142"/>
      <c r="J283" s="142"/>
      <c r="K283" s="142"/>
    </row>
    <row r="284" spans="1:11" ht="17.45" customHeight="1">
      <c r="A284" s="142"/>
      <c r="B284" s="142"/>
      <c r="C284" s="142"/>
      <c r="D284" s="142"/>
      <c r="E284" s="142"/>
      <c r="F284" s="142"/>
      <c r="G284" s="142"/>
      <c r="H284" s="142"/>
      <c r="I284" s="142"/>
      <c r="J284" s="142"/>
      <c r="K284" s="142"/>
    </row>
    <row r="285" spans="1:11" ht="17.45" customHeight="1">
      <c r="A285" s="142"/>
      <c r="B285" s="142"/>
      <c r="C285" s="142"/>
      <c r="D285" s="142"/>
      <c r="E285" s="142"/>
      <c r="F285" s="142"/>
      <c r="G285" s="142"/>
      <c r="H285" s="142"/>
      <c r="I285" s="142"/>
      <c r="J285" s="142"/>
      <c r="K285" s="142"/>
    </row>
    <row r="286" spans="1:11" ht="17.45" customHeight="1">
      <c r="A286" s="142"/>
      <c r="B286" s="142"/>
      <c r="C286" s="142"/>
      <c r="D286" s="142"/>
      <c r="E286" s="142"/>
      <c r="F286" s="142"/>
      <c r="G286" s="142"/>
      <c r="H286" s="142"/>
      <c r="I286" s="142"/>
      <c r="J286" s="142"/>
      <c r="K286" s="142"/>
    </row>
    <row r="287" spans="1:11" ht="17.45" customHeight="1">
      <c r="A287" s="142"/>
      <c r="B287" s="142"/>
      <c r="C287" s="142"/>
      <c r="D287" s="142"/>
      <c r="E287" s="142"/>
      <c r="F287" s="142"/>
      <c r="G287" s="142"/>
      <c r="H287" s="142"/>
      <c r="I287" s="142"/>
      <c r="J287" s="142"/>
      <c r="K287" s="142"/>
    </row>
    <row r="288" spans="1:11" ht="17.45" customHeight="1">
      <c r="A288" s="142"/>
      <c r="B288" s="142"/>
      <c r="C288" s="142"/>
      <c r="D288" s="142"/>
      <c r="E288" s="142"/>
      <c r="F288" s="142"/>
      <c r="G288" s="142"/>
      <c r="H288" s="142"/>
      <c r="I288" s="142"/>
      <c r="J288" s="142"/>
      <c r="K288" s="142"/>
    </row>
    <row r="289" spans="1:11" ht="17.45" customHeight="1">
      <c r="A289" s="142"/>
      <c r="B289" s="142"/>
      <c r="C289" s="142"/>
      <c r="D289" s="142"/>
      <c r="E289" s="142"/>
      <c r="F289" s="142"/>
      <c r="G289" s="142"/>
      <c r="H289" s="142"/>
      <c r="I289" s="142"/>
      <c r="J289" s="142"/>
      <c r="K289" s="142"/>
    </row>
    <row r="290" spans="1:11" ht="17.45" customHeight="1">
      <c r="A290" s="142"/>
      <c r="B290" s="142"/>
      <c r="C290" s="142"/>
      <c r="D290" s="142"/>
      <c r="E290" s="142"/>
      <c r="F290" s="142"/>
      <c r="G290" s="142"/>
      <c r="H290" s="142"/>
      <c r="I290" s="142"/>
      <c r="J290" s="142"/>
      <c r="K290" s="142"/>
    </row>
    <row r="291" spans="1:11" ht="17.45" customHeight="1">
      <c r="A291" s="142"/>
      <c r="B291" s="142"/>
      <c r="C291" s="142"/>
      <c r="D291" s="142"/>
      <c r="E291" s="142"/>
      <c r="F291" s="142"/>
      <c r="G291" s="142"/>
      <c r="H291" s="142"/>
      <c r="I291" s="142"/>
      <c r="J291" s="142"/>
      <c r="K291" s="142"/>
    </row>
    <row r="292" spans="1:11" ht="17.45" customHeight="1">
      <c r="A292" s="142"/>
      <c r="B292" s="142"/>
      <c r="C292" s="142"/>
      <c r="D292" s="142"/>
      <c r="E292" s="142"/>
      <c r="F292" s="142"/>
      <c r="G292" s="142"/>
      <c r="H292" s="142"/>
      <c r="I292" s="142"/>
      <c r="J292" s="142"/>
      <c r="K292" s="142"/>
    </row>
    <row r="293" spans="1:11" ht="17.45" customHeight="1">
      <c r="A293" s="142"/>
      <c r="B293" s="142"/>
      <c r="C293" s="142"/>
      <c r="D293" s="142"/>
      <c r="E293" s="142"/>
      <c r="F293" s="142"/>
      <c r="G293" s="142"/>
      <c r="H293" s="142"/>
      <c r="I293" s="142"/>
      <c r="J293" s="142"/>
      <c r="K293" s="142"/>
    </row>
    <row r="294" spans="1:11" ht="17.45" customHeight="1">
      <c r="A294" s="142"/>
      <c r="B294" s="142"/>
      <c r="C294" s="142"/>
      <c r="D294" s="142"/>
      <c r="E294" s="142"/>
      <c r="F294" s="142"/>
      <c r="G294" s="142"/>
      <c r="H294" s="142"/>
      <c r="I294" s="142"/>
      <c r="J294" s="142"/>
      <c r="K294" s="142"/>
    </row>
    <row r="295" spans="1:11" ht="17.45" customHeight="1">
      <c r="A295" s="142"/>
      <c r="B295" s="142"/>
      <c r="C295" s="142"/>
      <c r="D295" s="142"/>
      <c r="E295" s="142"/>
      <c r="F295" s="142"/>
      <c r="G295" s="142"/>
      <c r="H295" s="142"/>
      <c r="I295" s="142"/>
      <c r="J295" s="142"/>
      <c r="K295" s="142"/>
    </row>
    <row r="296" spans="1:11" ht="17.45" customHeight="1">
      <c r="A296" s="142"/>
      <c r="B296" s="142"/>
      <c r="C296" s="142"/>
      <c r="D296" s="142"/>
      <c r="E296" s="142"/>
      <c r="F296" s="142"/>
      <c r="G296" s="142"/>
      <c r="H296" s="142"/>
      <c r="I296" s="142"/>
      <c r="J296" s="142"/>
      <c r="K296" s="142"/>
    </row>
    <row r="297" spans="1:11" ht="17.45" customHeight="1">
      <c r="A297" s="142"/>
      <c r="B297" s="142"/>
      <c r="C297" s="142"/>
      <c r="D297" s="142"/>
      <c r="E297" s="142"/>
      <c r="F297" s="142"/>
      <c r="G297" s="142"/>
      <c r="H297" s="142"/>
      <c r="I297" s="142"/>
      <c r="J297" s="142"/>
      <c r="K297" s="142"/>
    </row>
    <row r="298" spans="1:11" ht="17.45" customHeight="1">
      <c r="A298" s="142"/>
      <c r="B298" s="142"/>
      <c r="C298" s="142"/>
      <c r="D298" s="142"/>
      <c r="E298" s="142"/>
      <c r="F298" s="142"/>
      <c r="G298" s="142"/>
      <c r="H298" s="142"/>
      <c r="I298" s="142"/>
      <c r="J298" s="142"/>
      <c r="K298" s="142"/>
    </row>
    <row r="299" spans="1:11" ht="17.45" customHeight="1">
      <c r="A299" s="142"/>
      <c r="B299" s="142"/>
      <c r="C299" s="142"/>
      <c r="D299" s="142"/>
      <c r="E299" s="142"/>
      <c r="F299" s="142"/>
      <c r="G299" s="142"/>
      <c r="H299" s="142"/>
      <c r="I299" s="142"/>
      <c r="J299" s="142"/>
      <c r="K299" s="142"/>
    </row>
    <row r="300" spans="1:11" ht="17.45" customHeight="1">
      <c r="A300" s="142"/>
      <c r="B300" s="142"/>
      <c r="C300" s="142"/>
      <c r="D300" s="142"/>
      <c r="E300" s="142"/>
      <c r="F300" s="142"/>
      <c r="G300" s="142"/>
      <c r="H300" s="142"/>
      <c r="I300" s="142"/>
      <c r="J300" s="142"/>
      <c r="K300" s="142"/>
    </row>
    <row r="301" spans="1:11" ht="17.45" customHeight="1">
      <c r="A301" s="142"/>
      <c r="B301" s="142"/>
      <c r="C301" s="142"/>
      <c r="D301" s="142"/>
      <c r="E301" s="142"/>
      <c r="F301" s="142"/>
      <c r="G301" s="142"/>
      <c r="H301" s="142"/>
      <c r="I301" s="142"/>
      <c r="J301" s="142"/>
      <c r="K301" s="142"/>
    </row>
    <row r="302" spans="1:11" ht="17.45" customHeight="1">
      <c r="A302" s="142"/>
      <c r="B302" s="142"/>
      <c r="C302" s="142"/>
      <c r="D302" s="142"/>
      <c r="E302" s="142"/>
      <c r="F302" s="142"/>
      <c r="G302" s="142"/>
      <c r="H302" s="142"/>
      <c r="I302" s="142"/>
      <c r="J302" s="142"/>
      <c r="K302" s="142"/>
    </row>
    <row r="303" spans="1:11" ht="17.45" customHeight="1">
      <c r="A303" s="142"/>
      <c r="B303" s="142"/>
      <c r="C303" s="142"/>
      <c r="D303" s="142"/>
      <c r="E303" s="142"/>
      <c r="F303" s="142"/>
      <c r="G303" s="142"/>
      <c r="H303" s="142"/>
      <c r="I303" s="142"/>
      <c r="J303" s="142"/>
      <c r="K303" s="142"/>
    </row>
    <row r="304" spans="1:11" ht="17.45" customHeight="1">
      <c r="A304" s="142"/>
      <c r="B304" s="142"/>
      <c r="C304" s="142"/>
      <c r="D304" s="142"/>
      <c r="E304" s="142"/>
      <c r="F304" s="142"/>
      <c r="G304" s="142"/>
      <c r="H304" s="142"/>
      <c r="I304" s="142"/>
      <c r="J304" s="142"/>
      <c r="K304" s="142"/>
    </row>
    <row r="305" spans="1:11" ht="17.45" customHeight="1">
      <c r="A305" s="142"/>
      <c r="B305" s="142"/>
      <c r="C305" s="142"/>
      <c r="D305" s="142"/>
      <c r="E305" s="142"/>
      <c r="F305" s="142"/>
      <c r="G305" s="142"/>
      <c r="H305" s="142"/>
      <c r="I305" s="142"/>
      <c r="J305" s="142"/>
      <c r="K305" s="142"/>
    </row>
    <row r="306" spans="1:11" ht="17.45" customHeight="1">
      <c r="A306" s="142"/>
      <c r="B306" s="142"/>
      <c r="C306" s="142"/>
      <c r="D306" s="142"/>
      <c r="E306" s="142"/>
      <c r="F306" s="142"/>
      <c r="G306" s="142"/>
      <c r="H306" s="142"/>
      <c r="I306" s="142"/>
      <c r="J306" s="142"/>
      <c r="K306" s="142"/>
    </row>
    <row r="307" spans="1:11" ht="17.45" customHeight="1">
      <c r="A307" s="142"/>
      <c r="B307" s="142"/>
      <c r="C307" s="142"/>
      <c r="D307" s="142"/>
      <c r="E307" s="142"/>
      <c r="F307" s="142"/>
      <c r="G307" s="142"/>
      <c r="H307" s="142"/>
      <c r="I307" s="142"/>
      <c r="J307" s="142"/>
      <c r="K307" s="142"/>
    </row>
    <row r="308" spans="1:11" ht="17.45" customHeight="1">
      <c r="A308" s="142"/>
      <c r="B308" s="142"/>
      <c r="C308" s="142"/>
      <c r="D308" s="142"/>
      <c r="E308" s="142"/>
      <c r="F308" s="142"/>
      <c r="G308" s="142"/>
      <c r="H308" s="142"/>
      <c r="I308" s="142"/>
      <c r="J308" s="142"/>
      <c r="K308" s="142"/>
    </row>
    <row r="309" spans="1:11" ht="17.45" customHeight="1">
      <c r="A309" s="142"/>
      <c r="B309" s="142"/>
      <c r="C309" s="142"/>
      <c r="D309" s="142"/>
      <c r="E309" s="142"/>
      <c r="F309" s="142"/>
      <c r="G309" s="142"/>
      <c r="H309" s="142"/>
      <c r="I309" s="142"/>
      <c r="J309" s="142"/>
      <c r="K309" s="142"/>
    </row>
    <row r="310" spans="1:11" ht="17.45" customHeight="1">
      <c r="A310" s="142"/>
      <c r="B310" s="142"/>
      <c r="C310" s="142"/>
      <c r="D310" s="142"/>
      <c r="E310" s="142"/>
      <c r="F310" s="142"/>
      <c r="G310" s="142"/>
      <c r="H310" s="142"/>
      <c r="I310" s="142"/>
      <c r="J310" s="142"/>
      <c r="K310" s="142"/>
    </row>
    <row r="311" spans="1:11" ht="17.45" customHeight="1">
      <c r="A311" s="142"/>
      <c r="B311" s="142"/>
      <c r="C311" s="142"/>
      <c r="D311" s="142"/>
      <c r="E311" s="142"/>
      <c r="F311" s="142"/>
      <c r="G311" s="142"/>
      <c r="H311" s="142"/>
      <c r="I311" s="142"/>
      <c r="J311" s="142"/>
      <c r="K311" s="142"/>
    </row>
    <row r="312" spans="1:11" ht="17.45" customHeight="1">
      <c r="A312" s="142"/>
      <c r="B312" s="142"/>
      <c r="C312" s="142"/>
      <c r="D312" s="142"/>
      <c r="E312" s="142"/>
      <c r="F312" s="142"/>
      <c r="G312" s="142"/>
      <c r="H312" s="142"/>
      <c r="I312" s="142"/>
      <c r="J312" s="142"/>
      <c r="K312" s="142"/>
    </row>
    <row r="313" spans="1:11" ht="17.45" customHeight="1">
      <c r="A313" s="142"/>
      <c r="B313" s="142"/>
      <c r="C313" s="142"/>
      <c r="D313" s="142"/>
      <c r="E313" s="142"/>
      <c r="F313" s="142"/>
      <c r="G313" s="142"/>
      <c r="H313" s="142"/>
      <c r="I313" s="142"/>
      <c r="J313" s="142"/>
      <c r="K313" s="142"/>
    </row>
    <row r="314" spans="1:11" ht="17.45" customHeight="1">
      <c r="A314" s="142"/>
      <c r="B314" s="142"/>
      <c r="C314" s="142"/>
      <c r="D314" s="142"/>
      <c r="E314" s="142"/>
      <c r="F314" s="142"/>
      <c r="G314" s="142"/>
      <c r="H314" s="142"/>
      <c r="I314" s="142"/>
      <c r="J314" s="142"/>
      <c r="K314" s="142"/>
    </row>
    <row r="315" spans="1:11" ht="17.45" customHeight="1">
      <c r="A315" s="142"/>
      <c r="B315" s="142"/>
      <c r="C315" s="142"/>
      <c r="D315" s="142"/>
      <c r="E315" s="142"/>
      <c r="F315" s="142"/>
      <c r="G315" s="142"/>
      <c r="H315" s="142"/>
      <c r="I315" s="142"/>
      <c r="J315" s="142"/>
      <c r="K315" s="142"/>
    </row>
    <row r="316" spans="1:11" ht="17.45" customHeight="1">
      <c r="A316" s="142"/>
      <c r="B316" s="142"/>
      <c r="C316" s="142"/>
      <c r="D316" s="142"/>
      <c r="E316" s="142"/>
      <c r="F316" s="142"/>
      <c r="G316" s="142"/>
      <c r="H316" s="142"/>
      <c r="I316" s="142"/>
      <c r="J316" s="142"/>
      <c r="K316" s="142"/>
    </row>
    <row r="317" spans="1:11" ht="17.45" customHeight="1">
      <c r="A317" s="142"/>
      <c r="B317" s="142"/>
      <c r="C317" s="142"/>
      <c r="D317" s="142"/>
      <c r="E317" s="142"/>
      <c r="F317" s="142"/>
      <c r="G317" s="142"/>
      <c r="H317" s="142"/>
      <c r="I317" s="142"/>
      <c r="J317" s="142"/>
      <c r="K317" s="142"/>
    </row>
    <row r="318" spans="1:11" ht="17.45" customHeight="1">
      <c r="A318" s="142"/>
      <c r="B318" s="142"/>
      <c r="C318" s="142"/>
      <c r="D318" s="142"/>
      <c r="E318" s="142"/>
      <c r="F318" s="142"/>
      <c r="G318" s="142"/>
      <c r="H318" s="142"/>
      <c r="I318" s="142"/>
      <c r="J318" s="142"/>
      <c r="K318" s="142"/>
    </row>
    <row r="319" spans="1:11" ht="17.45" customHeight="1">
      <c r="A319" s="142"/>
      <c r="B319" s="142"/>
      <c r="C319" s="142"/>
      <c r="D319" s="142"/>
      <c r="E319" s="142"/>
      <c r="F319" s="142"/>
      <c r="G319" s="142"/>
      <c r="H319" s="142"/>
      <c r="I319" s="142"/>
      <c r="J319" s="142"/>
      <c r="K319" s="142"/>
    </row>
    <row r="320" spans="1:11" ht="17.45" customHeight="1">
      <c r="A320" s="142"/>
      <c r="B320" s="142"/>
      <c r="C320" s="142"/>
      <c r="D320" s="142"/>
      <c r="E320" s="142"/>
      <c r="F320" s="142"/>
      <c r="G320" s="142"/>
      <c r="H320" s="142"/>
      <c r="I320" s="142"/>
      <c r="J320" s="142"/>
      <c r="K320" s="142"/>
    </row>
    <row r="321" spans="1:11" ht="17.45" customHeight="1">
      <c r="A321" s="142"/>
      <c r="B321" s="142"/>
      <c r="C321" s="142"/>
      <c r="D321" s="142"/>
      <c r="E321" s="142"/>
      <c r="F321" s="142"/>
      <c r="G321" s="142"/>
      <c r="H321" s="142"/>
      <c r="I321" s="142"/>
      <c r="J321" s="142"/>
      <c r="K321" s="142"/>
    </row>
    <row r="322" spans="1:11" ht="17.45" customHeight="1">
      <c r="A322" s="142"/>
      <c r="B322" s="142"/>
      <c r="C322" s="142"/>
      <c r="D322" s="142"/>
      <c r="E322" s="142"/>
      <c r="F322" s="142"/>
      <c r="G322" s="142"/>
      <c r="H322" s="142"/>
      <c r="I322" s="142"/>
      <c r="J322" s="142"/>
      <c r="K322" s="142"/>
    </row>
    <row r="323" spans="1:11" ht="17.45" customHeight="1">
      <c r="A323" s="142"/>
      <c r="B323" s="142"/>
      <c r="C323" s="142"/>
      <c r="D323" s="142"/>
      <c r="E323" s="142"/>
      <c r="F323" s="142"/>
      <c r="G323" s="142"/>
      <c r="H323" s="142"/>
      <c r="I323" s="142"/>
      <c r="J323" s="142"/>
      <c r="K323" s="142"/>
    </row>
    <row r="324" spans="1:11" ht="17.45" customHeight="1">
      <c r="A324" s="142"/>
      <c r="B324" s="142"/>
      <c r="C324" s="142"/>
      <c r="D324" s="142"/>
      <c r="E324" s="142"/>
      <c r="F324" s="142"/>
      <c r="G324" s="142"/>
      <c r="H324" s="142"/>
      <c r="I324" s="142"/>
      <c r="J324" s="142"/>
      <c r="K324" s="142"/>
    </row>
    <row r="325" spans="1:11" ht="17.45" customHeight="1">
      <c r="A325" s="142"/>
      <c r="B325" s="142"/>
      <c r="C325" s="142"/>
      <c r="D325" s="142"/>
      <c r="E325" s="142"/>
      <c r="F325" s="142"/>
      <c r="G325" s="142"/>
      <c r="H325" s="142"/>
      <c r="I325" s="142"/>
      <c r="J325" s="142"/>
      <c r="K325" s="142"/>
    </row>
    <row r="326" spans="1:11" ht="17.45" customHeight="1">
      <c r="A326" s="142"/>
      <c r="B326" s="142"/>
      <c r="C326" s="142"/>
      <c r="D326" s="142"/>
      <c r="E326" s="142"/>
      <c r="F326" s="142"/>
      <c r="G326" s="142"/>
      <c r="H326" s="142"/>
      <c r="I326" s="142"/>
      <c r="J326" s="142"/>
      <c r="K326" s="142"/>
    </row>
    <row r="327" spans="1:11" ht="17.45" customHeight="1">
      <c r="A327" s="142"/>
      <c r="B327" s="142"/>
      <c r="C327" s="142"/>
      <c r="D327" s="142"/>
      <c r="E327" s="142"/>
      <c r="F327" s="142"/>
      <c r="G327" s="142"/>
      <c r="H327" s="142"/>
      <c r="I327" s="142"/>
      <c r="J327" s="142"/>
      <c r="K327" s="142"/>
    </row>
    <row r="328" spans="1:11" ht="17.45" customHeight="1">
      <c r="A328" s="142"/>
      <c r="B328" s="142"/>
      <c r="C328" s="142"/>
      <c r="D328" s="142"/>
      <c r="E328" s="142"/>
      <c r="F328" s="142"/>
      <c r="G328" s="142"/>
      <c r="H328" s="142"/>
      <c r="I328" s="142"/>
      <c r="J328" s="142"/>
      <c r="K328" s="142"/>
    </row>
    <row r="329" spans="1:11" ht="17.45" customHeight="1">
      <c r="A329" s="142"/>
      <c r="B329" s="142"/>
      <c r="C329" s="142"/>
      <c r="D329" s="142"/>
      <c r="E329" s="142"/>
      <c r="F329" s="142"/>
      <c r="G329" s="142"/>
      <c r="H329" s="142"/>
      <c r="I329" s="142"/>
      <c r="J329" s="142"/>
      <c r="K329" s="142"/>
    </row>
    <row r="330" spans="1:11" ht="17.45" customHeight="1">
      <c r="A330" s="142"/>
      <c r="B330" s="142"/>
      <c r="C330" s="142"/>
      <c r="D330" s="142"/>
      <c r="E330" s="142"/>
      <c r="F330" s="142"/>
      <c r="G330" s="142"/>
      <c r="H330" s="142"/>
      <c r="I330" s="142"/>
      <c r="J330" s="142"/>
      <c r="K330" s="142"/>
    </row>
    <row r="331" spans="1:11" ht="17.45" customHeight="1">
      <c r="A331" s="142"/>
      <c r="B331" s="142"/>
      <c r="C331" s="142"/>
      <c r="D331" s="142"/>
      <c r="E331" s="142"/>
      <c r="F331" s="142"/>
      <c r="G331" s="142"/>
      <c r="H331" s="142"/>
      <c r="I331" s="142"/>
      <c r="J331" s="142"/>
      <c r="K331" s="142"/>
    </row>
    <row r="332" spans="1:11" ht="17.45" customHeight="1">
      <c r="A332" s="142"/>
      <c r="B332" s="142"/>
      <c r="C332" s="142"/>
      <c r="D332" s="142"/>
      <c r="E332" s="142"/>
      <c r="F332" s="142"/>
      <c r="G332" s="142"/>
      <c r="H332" s="142"/>
      <c r="I332" s="142"/>
      <c r="J332" s="142"/>
      <c r="K332" s="142"/>
    </row>
    <row r="333" spans="1:11" ht="17.45" customHeight="1">
      <c r="A333" s="142"/>
      <c r="B333" s="142"/>
      <c r="C333" s="142"/>
      <c r="D333" s="142"/>
      <c r="E333" s="142"/>
      <c r="F333" s="142"/>
      <c r="G333" s="142"/>
      <c r="H333" s="142"/>
      <c r="I333" s="142"/>
      <c r="J333" s="142"/>
      <c r="K333" s="142"/>
    </row>
    <row r="334" spans="1:11" ht="17.45" customHeight="1">
      <c r="A334" s="142"/>
      <c r="B334" s="142"/>
      <c r="C334" s="142"/>
      <c r="D334" s="142"/>
      <c r="E334" s="142"/>
      <c r="F334" s="142"/>
      <c r="G334" s="142"/>
      <c r="H334" s="142"/>
      <c r="I334" s="142"/>
      <c r="J334" s="142"/>
      <c r="K334" s="142"/>
    </row>
    <row r="335" spans="1:11" ht="17.45" customHeight="1">
      <c r="A335" s="142"/>
      <c r="B335" s="142"/>
      <c r="C335" s="142"/>
      <c r="D335" s="142"/>
      <c r="E335" s="142"/>
      <c r="F335" s="142"/>
      <c r="G335" s="142"/>
      <c r="H335" s="142"/>
      <c r="I335" s="142"/>
      <c r="J335" s="142"/>
      <c r="K335" s="142"/>
    </row>
    <row r="336" spans="1:11" ht="17.45" customHeight="1">
      <c r="A336" s="142"/>
      <c r="B336" s="142"/>
      <c r="C336" s="142"/>
      <c r="D336" s="142"/>
      <c r="E336" s="142"/>
      <c r="F336" s="142"/>
      <c r="G336" s="142"/>
      <c r="H336" s="142"/>
      <c r="I336" s="142"/>
      <c r="J336" s="142"/>
      <c r="K336" s="142"/>
    </row>
    <row r="337" spans="1:11" ht="17.45" customHeight="1">
      <c r="A337" s="142"/>
      <c r="B337" s="142"/>
      <c r="C337" s="142"/>
      <c r="D337" s="142"/>
      <c r="E337" s="142"/>
      <c r="F337" s="142"/>
      <c r="G337" s="142"/>
      <c r="H337" s="142"/>
      <c r="I337" s="142"/>
      <c r="J337" s="142"/>
      <c r="K337" s="142"/>
    </row>
    <row r="338" spans="1:11" ht="17.45" customHeight="1">
      <c r="A338" s="142"/>
      <c r="B338" s="142"/>
      <c r="C338" s="142"/>
      <c r="D338" s="142"/>
      <c r="E338" s="142"/>
      <c r="F338" s="142"/>
      <c r="G338" s="142"/>
      <c r="H338" s="142"/>
      <c r="I338" s="142"/>
      <c r="J338" s="142"/>
      <c r="K338" s="142"/>
    </row>
    <row r="339" spans="1:11" ht="17.45" customHeight="1">
      <c r="A339" s="142"/>
      <c r="B339" s="142"/>
      <c r="C339" s="142"/>
      <c r="D339" s="142"/>
      <c r="E339" s="142"/>
      <c r="F339" s="142"/>
      <c r="G339" s="142"/>
      <c r="H339" s="142"/>
      <c r="I339" s="142"/>
      <c r="J339" s="142"/>
      <c r="K339" s="142"/>
    </row>
    <row r="340" spans="1:11" ht="17.45" customHeight="1">
      <c r="A340" s="142"/>
      <c r="B340" s="142"/>
      <c r="C340" s="142"/>
      <c r="D340" s="142"/>
      <c r="E340" s="142"/>
      <c r="F340" s="142"/>
      <c r="G340" s="142"/>
      <c r="H340" s="142"/>
      <c r="I340" s="142"/>
      <c r="J340" s="142"/>
      <c r="K340" s="142"/>
    </row>
    <row r="341" spans="1:11" ht="17.45" customHeight="1">
      <c r="A341" s="142"/>
      <c r="B341" s="142"/>
      <c r="C341" s="142"/>
      <c r="D341" s="142"/>
      <c r="E341" s="142"/>
      <c r="F341" s="142"/>
      <c r="G341" s="142"/>
      <c r="H341" s="142"/>
      <c r="I341" s="142"/>
      <c r="J341" s="142"/>
      <c r="K341" s="142"/>
    </row>
    <row r="342" spans="1:11" ht="17.45" customHeight="1">
      <c r="A342" s="142"/>
      <c r="B342" s="142"/>
      <c r="C342" s="142"/>
      <c r="D342" s="142"/>
      <c r="E342" s="142"/>
      <c r="F342" s="142"/>
      <c r="G342" s="142"/>
      <c r="H342" s="142"/>
      <c r="I342" s="142"/>
      <c r="J342" s="142"/>
      <c r="K342" s="142"/>
    </row>
    <row r="343" spans="1:11" ht="17.45" customHeight="1">
      <c r="A343" s="142"/>
      <c r="B343" s="142"/>
      <c r="C343" s="142"/>
      <c r="D343" s="142"/>
      <c r="E343" s="142"/>
      <c r="F343" s="142"/>
      <c r="G343" s="142"/>
      <c r="H343" s="142"/>
      <c r="I343" s="142"/>
      <c r="J343" s="142"/>
      <c r="K343" s="142"/>
    </row>
    <row r="344" spans="1:11" ht="17.45" customHeight="1">
      <c r="A344" s="142"/>
      <c r="B344" s="142"/>
      <c r="C344" s="142"/>
      <c r="D344" s="142"/>
      <c r="E344" s="142"/>
      <c r="F344" s="142"/>
      <c r="G344" s="142"/>
      <c r="H344" s="142"/>
      <c r="I344" s="142"/>
      <c r="J344" s="142"/>
      <c r="K344" s="142"/>
    </row>
    <row r="345" spans="1:11" ht="17.45" customHeight="1">
      <c r="A345" s="142"/>
      <c r="B345" s="142"/>
      <c r="C345" s="142"/>
      <c r="D345" s="142"/>
      <c r="E345" s="142"/>
      <c r="F345" s="142"/>
      <c r="G345" s="142"/>
      <c r="H345" s="142"/>
      <c r="I345" s="142"/>
      <c r="J345" s="142"/>
      <c r="K345" s="142"/>
    </row>
    <row r="346" spans="1:11" ht="17.45" customHeight="1">
      <c r="A346" s="142"/>
      <c r="B346" s="142"/>
      <c r="C346" s="142"/>
      <c r="D346" s="142"/>
      <c r="E346" s="142"/>
      <c r="F346" s="142"/>
      <c r="G346" s="142"/>
      <c r="H346" s="142"/>
      <c r="I346" s="142"/>
      <c r="J346" s="142"/>
      <c r="K346" s="142"/>
    </row>
    <row r="347" spans="1:11" ht="17.45" customHeight="1">
      <c r="A347" s="142"/>
      <c r="B347" s="142"/>
      <c r="C347" s="142"/>
      <c r="D347" s="142"/>
      <c r="E347" s="142"/>
      <c r="F347" s="142"/>
      <c r="G347" s="142"/>
      <c r="H347" s="142"/>
      <c r="I347" s="142"/>
      <c r="J347" s="142"/>
      <c r="K347" s="142"/>
    </row>
    <row r="348" spans="1:11" ht="17.45" customHeight="1">
      <c r="A348" s="142"/>
      <c r="B348" s="142"/>
      <c r="C348" s="142"/>
      <c r="D348" s="142"/>
      <c r="E348" s="142"/>
      <c r="F348" s="142"/>
      <c r="G348" s="142"/>
      <c r="H348" s="142"/>
      <c r="I348" s="142"/>
      <c r="J348" s="142"/>
      <c r="K348" s="142"/>
    </row>
    <row r="349" spans="1:11" ht="17.45" customHeight="1">
      <c r="A349" s="142"/>
      <c r="B349" s="142"/>
      <c r="C349" s="142"/>
      <c r="D349" s="142"/>
      <c r="E349" s="142"/>
      <c r="F349" s="142"/>
      <c r="G349" s="142"/>
      <c r="H349" s="142"/>
      <c r="I349" s="142"/>
      <c r="J349" s="142"/>
      <c r="K349" s="142"/>
    </row>
    <row r="350" spans="1:11" ht="17.45" customHeight="1">
      <c r="A350" s="142"/>
      <c r="B350" s="142"/>
      <c r="C350" s="142"/>
      <c r="D350" s="142"/>
      <c r="E350" s="142"/>
      <c r="F350" s="142"/>
      <c r="G350" s="142"/>
      <c r="H350" s="142"/>
      <c r="I350" s="142"/>
      <c r="J350" s="142"/>
      <c r="K350" s="142"/>
    </row>
    <row r="351" spans="1:11" ht="17.45" customHeight="1">
      <c r="A351" s="142"/>
      <c r="B351" s="142"/>
      <c r="C351" s="142"/>
      <c r="D351" s="142"/>
      <c r="E351" s="142"/>
      <c r="F351" s="142"/>
      <c r="G351" s="142"/>
      <c r="H351" s="142"/>
      <c r="I351" s="142"/>
      <c r="J351" s="142"/>
      <c r="K351" s="142"/>
    </row>
    <row r="352" spans="1:11" ht="17.45" customHeight="1">
      <c r="A352" s="142"/>
      <c r="B352" s="142"/>
      <c r="C352" s="142"/>
      <c r="D352" s="142"/>
      <c r="E352" s="142"/>
      <c r="F352" s="142"/>
      <c r="G352" s="142"/>
      <c r="H352" s="142"/>
      <c r="I352" s="142"/>
      <c r="J352" s="142"/>
      <c r="K352" s="142"/>
    </row>
    <row r="353" spans="1:11" ht="17.45" customHeight="1">
      <c r="A353" s="142"/>
      <c r="B353" s="142"/>
      <c r="C353" s="142"/>
      <c r="D353" s="142"/>
      <c r="E353" s="142"/>
      <c r="F353" s="142"/>
      <c r="G353" s="142"/>
      <c r="H353" s="142"/>
      <c r="I353" s="142"/>
      <c r="J353" s="142"/>
      <c r="K353" s="142"/>
    </row>
    <row r="354" spans="1:11" ht="17.45" customHeight="1">
      <c r="A354" s="142"/>
      <c r="B354" s="142"/>
      <c r="C354" s="142"/>
      <c r="D354" s="142"/>
      <c r="E354" s="142"/>
      <c r="F354" s="142"/>
      <c r="G354" s="142"/>
      <c r="H354" s="142"/>
      <c r="I354" s="142"/>
      <c r="J354" s="142"/>
      <c r="K354" s="142"/>
    </row>
    <row r="355" spans="1:11" ht="17.45" customHeight="1">
      <c r="A355" s="142"/>
      <c r="B355" s="142"/>
      <c r="C355" s="142"/>
      <c r="D355" s="142"/>
      <c r="E355" s="142"/>
      <c r="F355" s="142"/>
      <c r="G355" s="142"/>
      <c r="H355" s="142"/>
      <c r="I355" s="142"/>
      <c r="J355" s="142"/>
      <c r="K355" s="142"/>
    </row>
    <row r="356" spans="1:11" ht="17.45" customHeight="1">
      <c r="A356" s="142"/>
      <c r="B356" s="142"/>
      <c r="C356" s="142"/>
      <c r="D356" s="142"/>
      <c r="E356" s="142"/>
      <c r="F356" s="142"/>
      <c r="G356" s="142"/>
      <c r="H356" s="142"/>
      <c r="I356" s="142"/>
      <c r="J356" s="142"/>
      <c r="K356" s="142"/>
    </row>
    <row r="357" spans="1:11" ht="17.45" customHeight="1">
      <c r="A357" s="142"/>
      <c r="B357" s="142"/>
      <c r="C357" s="142"/>
      <c r="D357" s="142"/>
      <c r="E357" s="142"/>
      <c r="F357" s="142"/>
      <c r="G357" s="142"/>
      <c r="H357" s="142"/>
      <c r="I357" s="142"/>
      <c r="J357" s="142"/>
      <c r="K357" s="142"/>
    </row>
    <row r="358" spans="1:11" ht="17.45" customHeight="1">
      <c r="A358" s="142"/>
      <c r="B358" s="142"/>
      <c r="C358" s="142"/>
      <c r="D358" s="142"/>
      <c r="E358" s="142"/>
      <c r="F358" s="142"/>
      <c r="G358" s="142"/>
      <c r="H358" s="142"/>
      <c r="I358" s="142"/>
      <c r="J358" s="142"/>
      <c r="K358" s="142"/>
    </row>
    <row r="359" spans="1:11" ht="17.45" customHeight="1">
      <c r="A359" s="142"/>
      <c r="B359" s="142"/>
      <c r="C359" s="142"/>
      <c r="D359" s="142"/>
      <c r="E359" s="142"/>
      <c r="F359" s="142"/>
      <c r="G359" s="142"/>
      <c r="H359" s="142"/>
      <c r="I359" s="142"/>
      <c r="J359" s="142"/>
      <c r="K359" s="142"/>
    </row>
    <row r="360" spans="1:11" ht="17.45" customHeight="1">
      <c r="A360" s="142"/>
      <c r="B360" s="142"/>
      <c r="C360" s="142"/>
      <c r="D360" s="142"/>
      <c r="E360" s="142"/>
      <c r="F360" s="142"/>
      <c r="G360" s="142"/>
      <c r="H360" s="142"/>
      <c r="I360" s="142"/>
      <c r="J360" s="142"/>
      <c r="K360" s="142"/>
    </row>
    <row r="361" spans="1:11" ht="17.45" customHeight="1">
      <c r="A361" s="142"/>
      <c r="B361" s="142"/>
      <c r="C361" s="142"/>
      <c r="D361" s="142"/>
      <c r="E361" s="142"/>
      <c r="F361" s="142"/>
      <c r="G361" s="142"/>
      <c r="H361" s="142"/>
      <c r="I361" s="142"/>
      <c r="J361" s="142"/>
      <c r="K361" s="142"/>
    </row>
    <row r="362" spans="1:11" ht="17.45" customHeight="1">
      <c r="A362" s="142"/>
      <c r="B362" s="142"/>
      <c r="C362" s="142"/>
      <c r="D362" s="142"/>
      <c r="E362" s="142"/>
      <c r="F362" s="142"/>
      <c r="G362" s="142"/>
      <c r="H362" s="142"/>
      <c r="I362" s="142"/>
      <c r="J362" s="142"/>
      <c r="K362" s="142"/>
    </row>
    <row r="363" spans="1:11" ht="17.45" customHeight="1">
      <c r="A363" s="142"/>
      <c r="B363" s="142"/>
      <c r="C363" s="142"/>
      <c r="D363" s="142"/>
      <c r="E363" s="142"/>
      <c r="F363" s="142"/>
      <c r="G363" s="142"/>
      <c r="H363" s="142"/>
      <c r="I363" s="142"/>
      <c r="J363" s="142"/>
      <c r="K363" s="142"/>
    </row>
    <row r="364" spans="1:11" ht="17.45" customHeight="1">
      <c r="A364" s="142"/>
      <c r="B364" s="142"/>
      <c r="C364" s="142"/>
      <c r="D364" s="142"/>
      <c r="E364" s="142"/>
      <c r="F364" s="142"/>
      <c r="G364" s="142"/>
      <c r="H364" s="142"/>
      <c r="I364" s="142"/>
      <c r="J364" s="142"/>
      <c r="K364" s="142"/>
    </row>
    <row r="365" spans="1:11" ht="17.45" customHeight="1">
      <c r="A365" s="142"/>
      <c r="B365" s="142"/>
      <c r="C365" s="142"/>
      <c r="D365" s="142"/>
      <c r="E365" s="142"/>
      <c r="F365" s="142"/>
      <c r="G365" s="142"/>
      <c r="H365" s="142"/>
      <c r="I365" s="142"/>
      <c r="J365" s="142"/>
      <c r="K365" s="142"/>
    </row>
    <row r="366" spans="1:11" ht="17.45" customHeight="1">
      <c r="A366" s="142"/>
      <c r="B366" s="142"/>
      <c r="C366" s="142"/>
      <c r="D366" s="142"/>
      <c r="E366" s="142"/>
      <c r="F366" s="142"/>
      <c r="G366" s="142"/>
      <c r="H366" s="142"/>
      <c r="I366" s="142"/>
      <c r="J366" s="142"/>
      <c r="K366" s="142"/>
    </row>
    <row r="367" spans="1:11" ht="17.45" customHeight="1">
      <c r="A367" s="142"/>
      <c r="B367" s="142"/>
      <c r="C367" s="142"/>
      <c r="D367" s="142"/>
      <c r="E367" s="142"/>
      <c r="F367" s="142"/>
      <c r="G367" s="142"/>
      <c r="H367" s="142"/>
      <c r="I367" s="142"/>
      <c r="J367" s="142"/>
      <c r="K367" s="142"/>
    </row>
    <row r="368" spans="1:11" ht="17.45" customHeight="1">
      <c r="A368" s="142"/>
      <c r="B368" s="142"/>
      <c r="C368" s="142"/>
      <c r="D368" s="142"/>
      <c r="E368" s="142"/>
      <c r="F368" s="142"/>
      <c r="G368" s="142"/>
      <c r="H368" s="142"/>
      <c r="I368" s="142"/>
      <c r="J368" s="142"/>
      <c r="K368" s="142"/>
    </row>
    <row r="369" spans="1:11" ht="17.45" customHeight="1">
      <c r="A369" s="142"/>
      <c r="B369" s="142"/>
      <c r="C369" s="142"/>
      <c r="D369" s="142"/>
      <c r="E369" s="142"/>
      <c r="F369" s="142"/>
      <c r="G369" s="142"/>
      <c r="H369" s="142"/>
      <c r="I369" s="142"/>
      <c r="J369" s="142"/>
      <c r="K369" s="142"/>
    </row>
    <row r="370" spans="1:11" ht="17.45" customHeight="1">
      <c r="A370" s="142"/>
      <c r="B370" s="142"/>
      <c r="C370" s="142"/>
      <c r="D370" s="142"/>
      <c r="E370" s="142"/>
      <c r="F370" s="142"/>
      <c r="G370" s="142"/>
      <c r="H370" s="142"/>
      <c r="I370" s="142"/>
      <c r="J370" s="142"/>
      <c r="K370" s="142"/>
    </row>
    <row r="371" spans="1:11" ht="17.45" customHeight="1">
      <c r="A371" s="142"/>
      <c r="B371" s="142"/>
      <c r="C371" s="142"/>
      <c r="D371" s="142"/>
      <c r="E371" s="142"/>
      <c r="F371" s="142"/>
      <c r="G371" s="142"/>
      <c r="H371" s="142"/>
      <c r="I371" s="142"/>
      <c r="J371" s="142"/>
      <c r="K371" s="142"/>
    </row>
    <row r="372" spans="1:11" ht="17.45" customHeight="1">
      <c r="A372" s="142"/>
      <c r="B372" s="142"/>
      <c r="C372" s="142"/>
      <c r="D372" s="142"/>
      <c r="E372" s="142"/>
      <c r="F372" s="142"/>
      <c r="G372" s="142"/>
      <c r="H372" s="142"/>
      <c r="I372" s="142"/>
      <c r="J372" s="142"/>
      <c r="K372" s="142"/>
    </row>
    <row r="373" spans="1:11" ht="17.45" customHeight="1">
      <c r="A373" s="142"/>
      <c r="B373" s="142"/>
      <c r="C373" s="142"/>
      <c r="D373" s="142"/>
      <c r="E373" s="142"/>
      <c r="F373" s="142"/>
      <c r="G373" s="142"/>
      <c r="H373" s="142"/>
      <c r="I373" s="142"/>
      <c r="J373" s="142"/>
      <c r="K373" s="142"/>
    </row>
    <row r="374" spans="1:11" ht="17.45" customHeight="1">
      <c r="A374" s="142"/>
      <c r="B374" s="142"/>
      <c r="C374" s="142"/>
      <c r="D374" s="142"/>
      <c r="E374" s="142"/>
      <c r="F374" s="142"/>
      <c r="G374" s="142"/>
      <c r="H374" s="142"/>
      <c r="I374" s="142"/>
      <c r="J374" s="142"/>
      <c r="K374" s="142"/>
    </row>
    <row r="375" spans="1:11" ht="17.45" customHeight="1">
      <c r="A375" s="142"/>
      <c r="B375" s="142"/>
      <c r="C375" s="142"/>
      <c r="D375" s="142"/>
      <c r="E375" s="142"/>
      <c r="F375" s="142"/>
      <c r="G375" s="142"/>
      <c r="H375" s="142"/>
      <c r="I375" s="142"/>
      <c r="J375" s="142"/>
      <c r="K375" s="142"/>
    </row>
    <row r="376" spans="1:11" ht="17.45" customHeight="1">
      <c r="A376" s="142"/>
      <c r="B376" s="142"/>
      <c r="C376" s="142"/>
      <c r="D376" s="142"/>
      <c r="E376" s="142"/>
      <c r="F376" s="142"/>
      <c r="G376" s="142"/>
      <c r="H376" s="142"/>
      <c r="I376" s="142"/>
      <c r="J376" s="142"/>
      <c r="K376" s="142"/>
    </row>
    <row r="377" spans="1:11" ht="17.45" customHeight="1">
      <c r="A377" s="142"/>
      <c r="B377" s="142"/>
      <c r="C377" s="142"/>
      <c r="D377" s="142"/>
      <c r="E377" s="142"/>
      <c r="F377" s="142"/>
      <c r="G377" s="142"/>
      <c r="H377" s="142"/>
      <c r="I377" s="142"/>
      <c r="J377" s="142"/>
      <c r="K377" s="142"/>
    </row>
    <row r="378" spans="1:11" ht="17.45" customHeight="1">
      <c r="A378" s="142"/>
      <c r="B378" s="142"/>
      <c r="C378" s="142"/>
      <c r="D378" s="142"/>
      <c r="E378" s="142"/>
      <c r="F378" s="142"/>
      <c r="G378" s="142"/>
      <c r="H378" s="142"/>
      <c r="I378" s="142"/>
      <c r="J378" s="142"/>
      <c r="K378" s="142"/>
    </row>
    <row r="379" spans="1:11" ht="17.45" customHeight="1">
      <c r="A379" s="142"/>
      <c r="B379" s="142"/>
      <c r="C379" s="142"/>
      <c r="D379" s="142"/>
      <c r="E379" s="142"/>
      <c r="F379" s="142"/>
      <c r="G379" s="142"/>
      <c r="H379" s="142"/>
      <c r="I379" s="142"/>
      <c r="J379" s="142"/>
      <c r="K379" s="142"/>
    </row>
    <row r="380" spans="1:11" ht="17.45" customHeight="1">
      <c r="A380" s="142"/>
      <c r="B380" s="142"/>
      <c r="C380" s="142"/>
      <c r="D380" s="142"/>
      <c r="E380" s="142"/>
      <c r="F380" s="142"/>
      <c r="G380" s="142"/>
      <c r="H380" s="142"/>
      <c r="I380" s="142"/>
      <c r="J380" s="142"/>
      <c r="K380" s="142"/>
    </row>
    <row r="381" spans="1:11" ht="17.45" customHeight="1">
      <c r="A381" s="142"/>
      <c r="B381" s="142"/>
      <c r="C381" s="142"/>
      <c r="D381" s="142"/>
      <c r="E381" s="142"/>
      <c r="F381" s="142"/>
      <c r="G381" s="142"/>
      <c r="H381" s="142"/>
      <c r="I381" s="142"/>
      <c r="J381" s="142"/>
      <c r="K381" s="142"/>
    </row>
    <row r="382" spans="1:11" ht="17.45" customHeight="1">
      <c r="A382" s="142"/>
      <c r="B382" s="142"/>
      <c r="C382" s="142"/>
      <c r="D382" s="142"/>
      <c r="E382" s="142"/>
      <c r="F382" s="142"/>
      <c r="G382" s="142"/>
      <c r="H382" s="142"/>
      <c r="I382" s="142"/>
      <c r="J382" s="142"/>
      <c r="K382" s="142"/>
    </row>
    <row r="383" spans="1:11" ht="17.45" customHeight="1">
      <c r="A383" s="142"/>
      <c r="B383" s="142"/>
      <c r="C383" s="142"/>
      <c r="D383" s="142"/>
      <c r="E383" s="142"/>
      <c r="F383" s="142"/>
      <c r="G383" s="142"/>
      <c r="H383" s="142"/>
      <c r="I383" s="142"/>
      <c r="J383" s="142"/>
      <c r="K383" s="142"/>
    </row>
    <row r="384" spans="1:11" ht="17.45" customHeight="1">
      <c r="A384" s="142"/>
      <c r="B384" s="142"/>
      <c r="C384" s="142"/>
      <c r="D384" s="142"/>
      <c r="E384" s="142"/>
      <c r="F384" s="142"/>
      <c r="G384" s="142"/>
      <c r="H384" s="142"/>
      <c r="I384" s="142"/>
      <c r="J384" s="142"/>
      <c r="K384" s="142"/>
    </row>
    <row r="385" spans="1:11" ht="17.45" customHeight="1">
      <c r="A385" s="142"/>
      <c r="B385" s="142"/>
      <c r="C385" s="142"/>
      <c r="D385" s="142"/>
      <c r="E385" s="142"/>
      <c r="F385" s="142"/>
      <c r="G385" s="142"/>
      <c r="H385" s="142"/>
      <c r="I385" s="142"/>
      <c r="J385" s="142"/>
      <c r="K385" s="142"/>
    </row>
    <row r="386" spans="1:11" ht="17.45" customHeight="1">
      <c r="A386" s="142"/>
      <c r="B386" s="142"/>
      <c r="C386" s="142"/>
      <c r="D386" s="142"/>
      <c r="E386" s="142"/>
      <c r="F386" s="142"/>
      <c r="G386" s="142"/>
      <c r="H386" s="142"/>
      <c r="I386" s="142"/>
      <c r="J386" s="142"/>
      <c r="K386" s="142"/>
    </row>
    <row r="387" spans="1:11" ht="17.45" customHeight="1">
      <c r="A387" s="142"/>
      <c r="B387" s="142"/>
      <c r="C387" s="142"/>
      <c r="D387" s="142"/>
      <c r="E387" s="142"/>
      <c r="F387" s="142"/>
      <c r="G387" s="142"/>
      <c r="H387" s="142"/>
      <c r="I387" s="142"/>
      <c r="J387" s="142"/>
      <c r="K387" s="142"/>
    </row>
    <row r="388" spans="1:11" ht="17.45" customHeight="1">
      <c r="A388" s="142"/>
      <c r="B388" s="142"/>
      <c r="C388" s="142"/>
      <c r="D388" s="142"/>
      <c r="E388" s="142"/>
      <c r="F388" s="142"/>
      <c r="G388" s="142"/>
      <c r="H388" s="142"/>
      <c r="I388" s="142"/>
      <c r="J388" s="142"/>
      <c r="K388" s="142"/>
    </row>
    <row r="389" spans="1:11" ht="17.45" customHeight="1">
      <c r="A389" s="142"/>
      <c r="B389" s="142"/>
      <c r="C389" s="142"/>
      <c r="D389" s="142"/>
      <c r="E389" s="142"/>
      <c r="F389" s="142"/>
      <c r="G389" s="142"/>
      <c r="H389" s="142"/>
      <c r="I389" s="142"/>
      <c r="J389" s="142"/>
      <c r="K389" s="142"/>
    </row>
    <row r="390" spans="1:11" ht="17.45" customHeight="1">
      <c r="A390" s="142"/>
      <c r="B390" s="142"/>
      <c r="C390" s="142"/>
      <c r="D390" s="142"/>
      <c r="E390" s="142"/>
      <c r="F390" s="142"/>
      <c r="G390" s="142"/>
      <c r="H390" s="142"/>
      <c r="I390" s="142"/>
      <c r="J390" s="142"/>
      <c r="K390" s="142"/>
    </row>
    <row r="391" spans="1:11" ht="17.45" customHeight="1">
      <c r="A391" s="142"/>
      <c r="B391" s="142"/>
      <c r="C391" s="142"/>
      <c r="D391" s="142"/>
      <c r="E391" s="142"/>
      <c r="F391" s="142"/>
      <c r="G391" s="142"/>
      <c r="H391" s="142"/>
      <c r="I391" s="142"/>
      <c r="J391" s="142"/>
      <c r="K391" s="142"/>
    </row>
    <row r="392" spans="1:11" ht="17.45" customHeight="1">
      <c r="A392" s="142"/>
      <c r="B392" s="142"/>
      <c r="C392" s="142"/>
      <c r="D392" s="142"/>
      <c r="E392" s="142"/>
      <c r="F392" s="142"/>
      <c r="G392" s="142"/>
      <c r="H392" s="142"/>
      <c r="I392" s="142"/>
      <c r="J392" s="142"/>
      <c r="K392" s="142"/>
    </row>
    <row r="393" spans="1:11" ht="17.45" customHeight="1">
      <c r="A393" s="142"/>
      <c r="B393" s="142"/>
      <c r="C393" s="142"/>
      <c r="D393" s="142"/>
      <c r="E393" s="142"/>
      <c r="F393" s="142"/>
      <c r="G393" s="142"/>
      <c r="H393" s="142"/>
      <c r="I393" s="142"/>
      <c r="J393" s="142"/>
      <c r="K393" s="142"/>
    </row>
    <row r="394" spans="1:11" ht="17.45" customHeight="1">
      <c r="A394" s="142"/>
      <c r="B394" s="142"/>
      <c r="C394" s="142"/>
      <c r="D394" s="142"/>
      <c r="E394" s="142"/>
      <c r="F394" s="142"/>
      <c r="G394" s="142"/>
      <c r="H394" s="142"/>
      <c r="I394" s="142"/>
      <c r="J394" s="142"/>
      <c r="K394" s="142"/>
    </row>
    <row r="395" spans="1:11" ht="17.45" customHeight="1">
      <c r="A395" s="142"/>
      <c r="B395" s="142"/>
      <c r="C395" s="142"/>
      <c r="D395" s="142"/>
      <c r="E395" s="142"/>
      <c r="F395" s="142"/>
      <c r="G395" s="142"/>
      <c r="H395" s="142"/>
      <c r="I395" s="142"/>
      <c r="J395" s="142"/>
      <c r="K395" s="142"/>
    </row>
    <row r="396" spans="1:11" ht="17.45" customHeight="1">
      <c r="A396" s="142"/>
      <c r="B396" s="142"/>
      <c r="C396" s="142"/>
      <c r="D396" s="142"/>
      <c r="E396" s="142"/>
      <c r="F396" s="142"/>
      <c r="G396" s="142"/>
      <c r="H396" s="142"/>
      <c r="I396" s="142"/>
      <c r="J396" s="142"/>
      <c r="K396" s="142"/>
    </row>
    <row r="397" spans="1:11" ht="17.45" customHeight="1">
      <c r="A397" s="142"/>
      <c r="B397" s="142"/>
      <c r="C397" s="142"/>
      <c r="D397" s="142"/>
      <c r="E397" s="142"/>
      <c r="F397" s="142"/>
      <c r="G397" s="142"/>
      <c r="H397" s="142"/>
      <c r="I397" s="142"/>
      <c r="J397" s="142"/>
      <c r="K397" s="142"/>
    </row>
    <row r="398" spans="1:11" ht="17.45" customHeight="1">
      <c r="A398" s="142"/>
      <c r="B398" s="142"/>
      <c r="C398" s="142"/>
      <c r="D398" s="142"/>
      <c r="E398" s="142"/>
      <c r="F398" s="142"/>
      <c r="G398" s="142"/>
      <c r="H398" s="142"/>
      <c r="I398" s="142"/>
      <c r="J398" s="142"/>
      <c r="K398" s="142"/>
    </row>
    <row r="399" spans="1:11" ht="17.45" customHeight="1">
      <c r="A399" s="142"/>
      <c r="B399" s="142"/>
      <c r="C399" s="142"/>
      <c r="D399" s="142"/>
      <c r="E399" s="142"/>
      <c r="F399" s="142"/>
      <c r="G399" s="142"/>
      <c r="H399" s="142"/>
      <c r="I399" s="142"/>
      <c r="J399" s="142"/>
      <c r="K399" s="142"/>
    </row>
    <row r="400" spans="1:11" ht="17.45" customHeight="1">
      <c r="A400" s="142"/>
      <c r="B400" s="142"/>
      <c r="C400" s="142"/>
      <c r="D400" s="142"/>
      <c r="E400" s="142"/>
      <c r="F400" s="142"/>
      <c r="G400" s="142"/>
      <c r="H400" s="142"/>
      <c r="I400" s="142"/>
      <c r="J400" s="142"/>
      <c r="K400" s="142"/>
    </row>
    <row r="401" spans="1:11" ht="17.45" customHeight="1">
      <c r="A401" s="142"/>
      <c r="B401" s="142"/>
      <c r="C401" s="142"/>
      <c r="D401" s="142"/>
      <c r="E401" s="142"/>
      <c r="F401" s="142"/>
      <c r="G401" s="142"/>
      <c r="H401" s="142"/>
      <c r="I401" s="142"/>
      <c r="J401" s="142"/>
      <c r="K401" s="142"/>
    </row>
    <row r="402" spans="1:11" ht="17.45" customHeight="1">
      <c r="A402" s="142"/>
      <c r="B402" s="142"/>
      <c r="C402" s="142"/>
      <c r="D402" s="142"/>
      <c r="E402" s="142"/>
      <c r="F402" s="142"/>
      <c r="G402" s="142"/>
      <c r="H402" s="142"/>
      <c r="I402" s="142"/>
      <c r="J402" s="142"/>
      <c r="K402" s="142"/>
    </row>
    <row r="403" spans="1:11" ht="17.45" customHeight="1">
      <c r="A403" s="142"/>
      <c r="B403" s="142"/>
      <c r="C403" s="142"/>
      <c r="D403" s="142"/>
      <c r="E403" s="142"/>
      <c r="F403" s="142"/>
      <c r="G403" s="142"/>
      <c r="H403" s="142"/>
      <c r="I403" s="142"/>
      <c r="J403" s="142"/>
      <c r="K403" s="142"/>
    </row>
    <row r="404" spans="1:11" ht="17.45" customHeight="1">
      <c r="A404" s="142"/>
      <c r="B404" s="142"/>
      <c r="C404" s="142"/>
      <c r="D404" s="142"/>
      <c r="E404" s="142"/>
      <c r="F404" s="142"/>
      <c r="G404" s="142"/>
      <c r="H404" s="142"/>
      <c r="I404" s="142"/>
      <c r="J404" s="142"/>
      <c r="K404" s="142"/>
    </row>
    <row r="405" spans="1:11" ht="17.45" customHeight="1">
      <c r="A405" s="142"/>
      <c r="B405" s="142"/>
      <c r="C405" s="142"/>
      <c r="D405" s="142"/>
      <c r="E405" s="142"/>
      <c r="F405" s="142"/>
      <c r="G405" s="142"/>
      <c r="H405" s="142"/>
      <c r="I405" s="142"/>
      <c r="J405" s="142"/>
      <c r="K405" s="142"/>
    </row>
    <row r="406" spans="1:11" ht="17.45" customHeight="1">
      <c r="A406" s="142"/>
      <c r="B406" s="142"/>
      <c r="C406" s="142"/>
      <c r="D406" s="142"/>
      <c r="E406" s="142"/>
      <c r="F406" s="142"/>
      <c r="G406" s="142"/>
      <c r="H406" s="142"/>
      <c r="I406" s="142"/>
      <c r="J406" s="142"/>
      <c r="K406" s="142"/>
    </row>
    <row r="407" spans="1:11" ht="17.45" customHeight="1">
      <c r="A407" s="142"/>
      <c r="B407" s="142"/>
      <c r="C407" s="142"/>
      <c r="D407" s="142"/>
      <c r="E407" s="142"/>
      <c r="F407" s="142"/>
      <c r="G407" s="142"/>
      <c r="H407" s="142"/>
      <c r="I407" s="142"/>
      <c r="J407" s="142"/>
      <c r="K407" s="142"/>
    </row>
    <row r="408" spans="1:11" ht="17.45" customHeight="1">
      <c r="A408" s="142"/>
      <c r="B408" s="142"/>
      <c r="C408" s="142"/>
      <c r="D408" s="142"/>
      <c r="E408" s="142"/>
      <c r="F408" s="142"/>
      <c r="G408" s="142"/>
      <c r="H408" s="142"/>
      <c r="I408" s="142"/>
      <c r="J408" s="142"/>
      <c r="K408" s="142"/>
    </row>
    <row r="409" spans="1:11" ht="17.45" customHeight="1">
      <c r="A409" s="142"/>
      <c r="B409" s="142"/>
      <c r="C409" s="142"/>
      <c r="D409" s="142"/>
      <c r="E409" s="142"/>
      <c r="F409" s="142"/>
      <c r="G409" s="142"/>
      <c r="H409" s="142"/>
      <c r="I409" s="142"/>
      <c r="J409" s="142"/>
      <c r="K409" s="142"/>
    </row>
    <row r="410" spans="1:11" ht="17.45" customHeight="1">
      <c r="A410" s="142"/>
      <c r="B410" s="142"/>
      <c r="C410" s="142"/>
      <c r="D410" s="142"/>
      <c r="E410" s="142"/>
      <c r="F410" s="142"/>
      <c r="G410" s="142"/>
      <c r="H410" s="142"/>
      <c r="I410" s="142"/>
      <c r="J410" s="142"/>
      <c r="K410" s="142"/>
    </row>
    <row r="411" spans="1:11" ht="17.45" customHeight="1">
      <c r="A411" s="142"/>
      <c r="B411" s="142"/>
      <c r="C411" s="142"/>
      <c r="D411" s="142"/>
      <c r="E411" s="142"/>
      <c r="F411" s="142"/>
      <c r="G411" s="142"/>
      <c r="H411" s="142"/>
      <c r="I411" s="142"/>
      <c r="J411" s="142"/>
      <c r="K411" s="142"/>
    </row>
    <row r="412" spans="1:11" ht="17.45" customHeight="1">
      <c r="A412" s="142"/>
      <c r="B412" s="142"/>
      <c r="C412" s="142"/>
      <c r="D412" s="142"/>
      <c r="E412" s="142"/>
      <c r="F412" s="142"/>
      <c r="G412" s="142"/>
      <c r="H412" s="142"/>
      <c r="I412" s="142"/>
      <c r="J412" s="142"/>
      <c r="K412" s="142"/>
    </row>
    <row r="413" spans="1:11" ht="17.45" customHeight="1">
      <c r="A413" s="142"/>
      <c r="B413" s="142"/>
      <c r="C413" s="142"/>
      <c r="D413" s="142"/>
      <c r="E413" s="142"/>
      <c r="F413" s="142"/>
      <c r="G413" s="142"/>
      <c r="H413" s="142"/>
      <c r="I413" s="142"/>
      <c r="J413" s="142"/>
      <c r="K413" s="142"/>
    </row>
    <row r="414" spans="1:11" ht="17.45" customHeight="1">
      <c r="A414" s="142"/>
      <c r="B414" s="142"/>
      <c r="C414" s="142"/>
      <c r="D414" s="142"/>
      <c r="E414" s="142"/>
      <c r="F414" s="142"/>
      <c r="G414" s="142"/>
      <c r="H414" s="142"/>
      <c r="I414" s="142"/>
      <c r="J414" s="142"/>
      <c r="K414" s="142"/>
    </row>
    <row r="415" spans="1:11" ht="17.45" customHeight="1">
      <c r="A415" s="142"/>
      <c r="B415" s="142"/>
      <c r="C415" s="142"/>
      <c r="D415" s="142"/>
      <c r="E415" s="142"/>
      <c r="F415" s="142"/>
      <c r="G415" s="142"/>
      <c r="H415" s="142"/>
      <c r="I415" s="142"/>
      <c r="J415" s="142"/>
      <c r="K415" s="142"/>
    </row>
    <row r="416" spans="1:11" ht="17.45" customHeight="1">
      <c r="A416" s="142"/>
      <c r="B416" s="142"/>
      <c r="C416" s="142"/>
      <c r="D416" s="142"/>
      <c r="E416" s="142"/>
      <c r="F416" s="142"/>
      <c r="G416" s="142"/>
      <c r="H416" s="142"/>
      <c r="I416" s="142"/>
      <c r="J416" s="142"/>
      <c r="K416" s="142"/>
    </row>
    <row r="417" spans="1:11" ht="17.45" customHeight="1">
      <c r="A417" s="142"/>
      <c r="B417" s="142"/>
      <c r="C417" s="142"/>
      <c r="D417" s="142"/>
      <c r="E417" s="142"/>
      <c r="F417" s="142"/>
      <c r="G417" s="142"/>
      <c r="H417" s="142"/>
      <c r="I417" s="142"/>
      <c r="J417" s="142"/>
      <c r="K417" s="142"/>
    </row>
    <row r="418" spans="1:11" ht="17.45" customHeight="1">
      <c r="A418" s="142"/>
      <c r="B418" s="142"/>
      <c r="C418" s="142"/>
      <c r="D418" s="142"/>
      <c r="E418" s="142"/>
      <c r="F418" s="142"/>
      <c r="G418" s="142"/>
      <c r="H418" s="142"/>
      <c r="I418" s="142"/>
      <c r="J418" s="142"/>
      <c r="K418" s="142"/>
    </row>
    <row r="419" spans="1:11" ht="17.45" customHeight="1">
      <c r="A419" s="142"/>
      <c r="B419" s="142"/>
      <c r="C419" s="142"/>
      <c r="D419" s="142"/>
      <c r="E419" s="142"/>
      <c r="F419" s="142"/>
      <c r="G419" s="142"/>
      <c r="H419" s="142"/>
      <c r="I419" s="142"/>
      <c r="J419" s="142"/>
      <c r="K419" s="142"/>
    </row>
    <row r="420" spans="1:11" ht="17.45" customHeight="1">
      <c r="A420" s="142"/>
      <c r="B420" s="142"/>
      <c r="C420" s="142"/>
      <c r="D420" s="142"/>
      <c r="E420" s="142"/>
      <c r="F420" s="142"/>
      <c r="G420" s="142"/>
      <c r="H420" s="142"/>
      <c r="I420" s="142"/>
      <c r="J420" s="142"/>
      <c r="K420" s="142"/>
    </row>
    <row r="421" spans="1:11" ht="17.45" customHeight="1">
      <c r="A421" s="142"/>
      <c r="B421" s="142"/>
      <c r="C421" s="142"/>
      <c r="D421" s="142"/>
      <c r="E421" s="142"/>
      <c r="F421" s="142"/>
      <c r="G421" s="142"/>
      <c r="H421" s="142"/>
      <c r="I421" s="142"/>
      <c r="J421" s="142"/>
      <c r="K421" s="142"/>
    </row>
    <row r="422" spans="1:11" ht="17.45" customHeight="1">
      <c r="A422" s="142"/>
      <c r="B422" s="142"/>
      <c r="C422" s="142"/>
      <c r="D422" s="142"/>
      <c r="E422" s="142"/>
      <c r="F422" s="142"/>
      <c r="G422" s="142"/>
      <c r="H422" s="142"/>
      <c r="I422" s="142"/>
      <c r="J422" s="142"/>
      <c r="K422" s="142"/>
    </row>
    <row r="423" spans="1:11" ht="17.45" customHeight="1">
      <c r="A423" s="142"/>
      <c r="B423" s="142"/>
      <c r="C423" s="142"/>
      <c r="D423" s="142"/>
      <c r="E423" s="142"/>
      <c r="F423" s="142"/>
      <c r="G423" s="142"/>
      <c r="H423" s="142"/>
      <c r="I423" s="142"/>
      <c r="J423" s="142"/>
      <c r="K423" s="142"/>
    </row>
    <row r="424" spans="1:11" ht="17.45" customHeight="1">
      <c r="A424" s="142"/>
      <c r="B424" s="142"/>
      <c r="C424" s="142"/>
      <c r="D424" s="142"/>
      <c r="E424" s="142"/>
      <c r="F424" s="142"/>
      <c r="G424" s="142"/>
      <c r="H424" s="142"/>
      <c r="I424" s="142"/>
      <c r="J424" s="142"/>
      <c r="K424" s="142"/>
    </row>
    <row r="425" spans="1:11" ht="17.45" customHeight="1">
      <c r="A425" s="142"/>
      <c r="B425" s="142"/>
      <c r="C425" s="142"/>
      <c r="D425" s="142"/>
      <c r="E425" s="142"/>
      <c r="F425" s="142"/>
      <c r="G425" s="142"/>
      <c r="H425" s="142"/>
      <c r="I425" s="142"/>
      <c r="J425" s="142"/>
      <c r="K425" s="142"/>
    </row>
    <row r="426" spans="1:11" ht="17.45" customHeight="1">
      <c r="A426" s="142"/>
      <c r="B426" s="142"/>
      <c r="C426" s="142"/>
      <c r="D426" s="142"/>
      <c r="E426" s="142"/>
      <c r="F426" s="142"/>
      <c r="G426" s="142"/>
      <c r="H426" s="142"/>
      <c r="I426" s="142"/>
      <c r="J426" s="142"/>
      <c r="K426" s="142"/>
    </row>
    <row r="427" spans="1:11" ht="17.45" customHeight="1">
      <c r="A427" s="142"/>
      <c r="B427" s="142"/>
      <c r="C427" s="142"/>
      <c r="D427" s="142"/>
      <c r="E427" s="142"/>
      <c r="F427" s="142"/>
      <c r="G427" s="142"/>
      <c r="H427" s="142"/>
      <c r="I427" s="142"/>
      <c r="J427" s="142"/>
      <c r="K427" s="142"/>
    </row>
    <row r="428" spans="1:11" ht="17.45" customHeight="1">
      <c r="A428" s="142"/>
      <c r="B428" s="142"/>
      <c r="C428" s="142"/>
      <c r="D428" s="142"/>
      <c r="E428" s="142"/>
      <c r="F428" s="142"/>
      <c r="G428" s="142"/>
      <c r="H428" s="142"/>
      <c r="I428" s="142"/>
      <c r="J428" s="142"/>
      <c r="K428" s="142"/>
    </row>
    <row r="429" spans="1:11" ht="17.45" customHeight="1">
      <c r="A429" s="142"/>
      <c r="B429" s="142"/>
      <c r="C429" s="142"/>
      <c r="D429" s="142"/>
      <c r="E429" s="142"/>
      <c r="F429" s="142"/>
      <c r="G429" s="142"/>
      <c r="H429" s="142"/>
      <c r="I429" s="142"/>
      <c r="J429" s="142"/>
      <c r="K429" s="142"/>
    </row>
    <row r="430" spans="1:11" ht="17.45" customHeight="1">
      <c r="A430" s="142"/>
      <c r="B430" s="142"/>
      <c r="C430" s="142"/>
      <c r="D430" s="142"/>
      <c r="E430" s="142"/>
      <c r="F430" s="142"/>
      <c r="G430" s="142"/>
      <c r="H430" s="142"/>
      <c r="I430" s="142"/>
      <c r="J430" s="142"/>
      <c r="K430" s="142"/>
    </row>
    <row r="431" spans="1:11" ht="17.45" customHeight="1">
      <c r="A431" s="142"/>
      <c r="B431" s="142"/>
      <c r="C431" s="142"/>
      <c r="D431" s="142"/>
      <c r="E431" s="142"/>
      <c r="F431" s="142"/>
      <c r="G431" s="142"/>
      <c r="H431" s="142"/>
      <c r="I431" s="142"/>
      <c r="J431" s="142"/>
      <c r="K431" s="142"/>
    </row>
    <row r="432" spans="1:11" ht="17.45" customHeight="1">
      <c r="A432" s="142"/>
      <c r="B432" s="142"/>
      <c r="C432" s="142"/>
      <c r="D432" s="142"/>
      <c r="E432" s="142"/>
      <c r="F432" s="142"/>
      <c r="G432" s="142"/>
      <c r="H432" s="142"/>
      <c r="I432" s="142"/>
      <c r="J432" s="142"/>
      <c r="K432" s="142"/>
    </row>
    <row r="433" spans="1:11" ht="17.45" customHeight="1">
      <c r="A433" s="142"/>
      <c r="B433" s="142"/>
      <c r="C433" s="142"/>
      <c r="D433" s="142"/>
      <c r="E433" s="142"/>
      <c r="F433" s="142"/>
      <c r="G433" s="142"/>
      <c r="H433" s="142"/>
      <c r="I433" s="142"/>
      <c r="J433" s="142"/>
      <c r="K433" s="142"/>
    </row>
    <row r="434" spans="1:11" ht="17.45" customHeight="1">
      <c r="A434" s="142"/>
      <c r="B434" s="142"/>
      <c r="C434" s="142"/>
      <c r="D434" s="142"/>
      <c r="E434" s="142"/>
      <c r="F434" s="142"/>
      <c r="G434" s="142"/>
      <c r="H434" s="142"/>
      <c r="I434" s="142"/>
      <c r="J434" s="142"/>
      <c r="K434" s="142"/>
    </row>
    <row r="435" spans="1:11" ht="17.45" customHeight="1">
      <c r="A435" s="142"/>
      <c r="B435" s="142"/>
      <c r="C435" s="142"/>
      <c r="D435" s="142"/>
      <c r="E435" s="142"/>
      <c r="F435" s="142"/>
      <c r="G435" s="142"/>
      <c r="H435" s="142"/>
      <c r="I435" s="142"/>
      <c r="J435" s="142"/>
      <c r="K435" s="142"/>
    </row>
    <row r="436" spans="1:11" ht="17.45" customHeight="1">
      <c r="A436" s="142"/>
      <c r="B436" s="142"/>
      <c r="C436" s="142"/>
      <c r="D436" s="142"/>
      <c r="E436" s="142"/>
      <c r="F436" s="142"/>
      <c r="G436" s="142"/>
      <c r="H436" s="142"/>
      <c r="I436" s="142"/>
      <c r="J436" s="142"/>
      <c r="K436" s="142"/>
    </row>
    <row r="437" spans="1:11" ht="17.45" customHeight="1">
      <c r="A437" s="142"/>
      <c r="B437" s="142"/>
      <c r="C437" s="142"/>
      <c r="D437" s="142"/>
      <c r="E437" s="142"/>
      <c r="F437" s="142"/>
      <c r="G437" s="142"/>
      <c r="H437" s="142"/>
      <c r="I437" s="142"/>
      <c r="J437" s="142"/>
      <c r="K437" s="142"/>
    </row>
    <row r="438" spans="1:11" ht="17.45" customHeight="1">
      <c r="A438" s="142"/>
      <c r="B438" s="142"/>
      <c r="C438" s="142"/>
      <c r="D438" s="142"/>
      <c r="E438" s="142"/>
      <c r="F438" s="142"/>
      <c r="G438" s="142"/>
      <c r="H438" s="142"/>
      <c r="I438" s="142"/>
      <c r="J438" s="142"/>
      <c r="K438" s="142"/>
    </row>
    <row r="439" spans="1:11" ht="17.45" customHeight="1">
      <c r="A439" s="142"/>
      <c r="B439" s="142"/>
      <c r="C439" s="142"/>
      <c r="D439" s="142"/>
      <c r="E439" s="142"/>
      <c r="F439" s="142"/>
      <c r="G439" s="142"/>
      <c r="H439" s="142"/>
      <c r="I439" s="142"/>
      <c r="J439" s="142"/>
      <c r="K439" s="142"/>
    </row>
    <row r="440" spans="1:11" ht="17.45" customHeight="1">
      <c r="A440" s="142"/>
      <c r="B440" s="142"/>
      <c r="C440" s="142"/>
      <c r="D440" s="142"/>
      <c r="E440" s="142"/>
      <c r="F440" s="142"/>
      <c r="G440" s="142"/>
      <c r="H440" s="142"/>
      <c r="I440" s="142"/>
      <c r="J440" s="142"/>
      <c r="K440" s="142"/>
    </row>
    <row r="441" spans="1:11" ht="17.45" customHeight="1">
      <c r="A441" s="142"/>
      <c r="B441" s="142"/>
      <c r="C441" s="142"/>
      <c r="D441" s="142"/>
      <c r="E441" s="142"/>
      <c r="F441" s="142"/>
      <c r="G441" s="142"/>
      <c r="H441" s="142"/>
      <c r="I441" s="142"/>
      <c r="J441" s="142"/>
      <c r="K441" s="142"/>
    </row>
    <row r="442" spans="1:11" ht="17.45" customHeight="1">
      <c r="A442" s="142"/>
      <c r="B442" s="142"/>
      <c r="C442" s="142"/>
      <c r="D442" s="142"/>
      <c r="E442" s="142"/>
      <c r="F442" s="142"/>
      <c r="G442" s="142"/>
      <c r="H442" s="142"/>
      <c r="I442" s="142"/>
      <c r="J442" s="142"/>
      <c r="K442" s="142"/>
    </row>
    <row r="443" spans="1:11" ht="17.45" customHeight="1">
      <c r="A443" s="142"/>
      <c r="B443" s="142"/>
      <c r="C443" s="142"/>
      <c r="D443" s="142"/>
      <c r="E443" s="142"/>
      <c r="F443" s="142"/>
      <c r="G443" s="142"/>
      <c r="H443" s="142"/>
      <c r="I443" s="142"/>
      <c r="J443" s="142"/>
      <c r="K443" s="142"/>
    </row>
    <row r="444" spans="1:11" ht="17.45" customHeight="1">
      <c r="A444" s="142"/>
      <c r="B444" s="142"/>
      <c r="C444" s="142"/>
      <c r="D444" s="142"/>
      <c r="E444" s="142"/>
      <c r="F444" s="142"/>
      <c r="G444" s="142"/>
      <c r="H444" s="142"/>
      <c r="I444" s="142"/>
      <c r="J444" s="142"/>
      <c r="K444" s="142"/>
    </row>
    <row r="445" spans="1:11" ht="17.45" customHeight="1">
      <c r="A445" s="142"/>
      <c r="B445" s="142"/>
      <c r="C445" s="142"/>
      <c r="D445" s="142"/>
      <c r="E445" s="142"/>
      <c r="F445" s="142"/>
      <c r="G445" s="142"/>
      <c r="H445" s="142"/>
      <c r="I445" s="142"/>
      <c r="J445" s="142"/>
      <c r="K445" s="142"/>
    </row>
    <row r="446" spans="1:11" ht="17.45" customHeight="1">
      <c r="A446" s="142"/>
      <c r="B446" s="142"/>
      <c r="C446" s="142"/>
      <c r="D446" s="142"/>
      <c r="E446" s="142"/>
      <c r="F446" s="142"/>
      <c r="G446" s="142"/>
      <c r="H446" s="142"/>
      <c r="I446" s="142"/>
      <c r="J446" s="142"/>
      <c r="K446" s="142"/>
    </row>
    <row r="447" spans="1:11" ht="17.45" customHeight="1">
      <c r="A447" s="142"/>
      <c r="B447" s="142"/>
      <c r="C447" s="142"/>
      <c r="D447" s="142"/>
      <c r="E447" s="142"/>
      <c r="F447" s="142"/>
      <c r="G447" s="142"/>
      <c r="H447" s="142"/>
      <c r="I447" s="142"/>
      <c r="J447" s="142"/>
      <c r="K447" s="142"/>
    </row>
    <row r="448" spans="1:11" ht="17.45" customHeight="1">
      <c r="A448" s="142"/>
      <c r="B448" s="142"/>
      <c r="C448" s="142"/>
      <c r="D448" s="142"/>
      <c r="E448" s="142"/>
      <c r="F448" s="142"/>
      <c r="G448" s="142"/>
      <c r="H448" s="142"/>
      <c r="I448" s="142"/>
      <c r="J448" s="142"/>
      <c r="K448" s="142"/>
    </row>
    <row r="449" spans="1:11" ht="17.45" customHeight="1">
      <c r="A449" s="142"/>
      <c r="B449" s="142"/>
      <c r="C449" s="142"/>
      <c r="D449" s="142"/>
      <c r="E449" s="142"/>
      <c r="F449" s="142"/>
      <c r="G449" s="142"/>
      <c r="H449" s="142"/>
      <c r="I449" s="142"/>
      <c r="J449" s="142"/>
      <c r="K449" s="142"/>
    </row>
    <row r="450" spans="1:11" ht="17.45" customHeight="1">
      <c r="A450" s="142"/>
      <c r="B450" s="142"/>
      <c r="C450" s="142"/>
      <c r="D450" s="142"/>
      <c r="E450" s="142"/>
      <c r="F450" s="142"/>
      <c r="G450" s="142"/>
      <c r="H450" s="142"/>
      <c r="I450" s="142"/>
      <c r="J450" s="142"/>
      <c r="K450" s="142"/>
    </row>
    <row r="451" spans="1:11" ht="17.45" customHeight="1">
      <c r="A451" s="142"/>
      <c r="B451" s="142"/>
      <c r="C451" s="142"/>
      <c r="D451" s="142"/>
      <c r="E451" s="142"/>
      <c r="F451" s="142"/>
      <c r="G451" s="142"/>
      <c r="H451" s="142"/>
      <c r="I451" s="142"/>
      <c r="J451" s="142"/>
      <c r="K451" s="142"/>
    </row>
    <row r="452" spans="1:11" ht="17.45" customHeight="1">
      <c r="A452" s="142"/>
      <c r="B452" s="142"/>
      <c r="C452" s="142"/>
      <c r="D452" s="142"/>
      <c r="E452" s="142"/>
      <c r="F452" s="142"/>
      <c r="G452" s="142"/>
      <c r="H452" s="142"/>
      <c r="I452" s="142"/>
      <c r="J452" s="142"/>
      <c r="K452" s="142"/>
    </row>
    <row r="453" spans="1:11" ht="17.45" customHeight="1">
      <c r="A453" s="142"/>
      <c r="B453" s="142"/>
      <c r="C453" s="142"/>
      <c r="D453" s="142"/>
      <c r="E453" s="142"/>
      <c r="F453" s="142"/>
      <c r="G453" s="142"/>
      <c r="H453" s="142"/>
      <c r="I453" s="142"/>
      <c r="J453" s="142"/>
      <c r="K453" s="142"/>
    </row>
    <row r="454" spans="1:11" ht="17.45" customHeight="1">
      <c r="A454" s="142"/>
      <c r="B454" s="142"/>
      <c r="C454" s="142"/>
      <c r="D454" s="142"/>
      <c r="E454" s="142"/>
      <c r="F454" s="142"/>
      <c r="G454" s="142"/>
      <c r="H454" s="142"/>
      <c r="I454" s="142"/>
      <c r="J454" s="142"/>
      <c r="K454" s="142"/>
    </row>
    <row r="455" spans="1:11" ht="17.45" customHeight="1">
      <c r="A455" s="142"/>
      <c r="B455" s="142"/>
      <c r="C455" s="142"/>
      <c r="D455" s="142"/>
      <c r="E455" s="142"/>
      <c r="F455" s="142"/>
      <c r="G455" s="142"/>
      <c r="H455" s="142"/>
      <c r="I455" s="142"/>
      <c r="J455" s="142"/>
      <c r="K455" s="142"/>
    </row>
    <row r="456" spans="1:11" ht="17.45" customHeight="1">
      <c r="A456" s="142"/>
      <c r="B456" s="142"/>
      <c r="C456" s="142"/>
      <c r="D456" s="142"/>
      <c r="E456" s="142"/>
      <c r="F456" s="142"/>
      <c r="G456" s="142"/>
      <c r="H456" s="142"/>
      <c r="I456" s="142"/>
      <c r="J456" s="142"/>
      <c r="K456" s="142"/>
    </row>
    <row r="457" spans="1:11" ht="17.45" customHeight="1">
      <c r="A457" s="142"/>
      <c r="B457" s="142"/>
      <c r="C457" s="142"/>
      <c r="D457" s="142"/>
      <c r="E457" s="142"/>
      <c r="F457" s="142"/>
      <c r="G457" s="142"/>
      <c r="H457" s="142"/>
      <c r="I457" s="142"/>
      <c r="J457" s="142"/>
      <c r="K457" s="142"/>
    </row>
    <row r="458" spans="1:11" ht="17.45" customHeight="1">
      <c r="A458" s="142"/>
      <c r="B458" s="142"/>
      <c r="C458" s="142"/>
      <c r="D458" s="142"/>
      <c r="E458" s="142"/>
      <c r="F458" s="142"/>
      <c r="G458" s="142"/>
      <c r="H458" s="142"/>
      <c r="I458" s="142"/>
      <c r="J458" s="142"/>
      <c r="K458" s="142"/>
    </row>
    <row r="459" spans="1:11" ht="17.45" customHeight="1">
      <c r="A459" s="142"/>
      <c r="B459" s="142"/>
      <c r="C459" s="142"/>
      <c r="D459" s="142"/>
      <c r="E459" s="142"/>
      <c r="F459" s="142"/>
      <c r="G459" s="142"/>
      <c r="H459" s="142"/>
      <c r="I459" s="142"/>
      <c r="J459" s="142"/>
      <c r="K459" s="142"/>
    </row>
    <row r="460" spans="1:11" ht="17.45" customHeight="1">
      <c r="A460" s="142"/>
      <c r="B460" s="142"/>
      <c r="C460" s="142"/>
      <c r="D460" s="142"/>
      <c r="E460" s="142"/>
      <c r="F460" s="142"/>
      <c r="G460" s="142"/>
      <c r="H460" s="142"/>
      <c r="I460" s="142"/>
      <c r="J460" s="142"/>
      <c r="K460" s="142"/>
    </row>
    <row r="461" spans="1:11" ht="17.45" customHeight="1">
      <c r="A461" s="142"/>
      <c r="B461" s="142"/>
      <c r="C461" s="142"/>
      <c r="D461" s="142"/>
      <c r="E461" s="142"/>
      <c r="F461" s="142"/>
      <c r="G461" s="142"/>
      <c r="H461" s="142"/>
      <c r="I461" s="142"/>
      <c r="J461" s="142"/>
      <c r="K461" s="142"/>
    </row>
    <row r="462" spans="1:11" ht="17.45" customHeight="1">
      <c r="A462" s="142"/>
      <c r="B462" s="142"/>
      <c r="C462" s="142"/>
      <c r="D462" s="142"/>
      <c r="E462" s="142"/>
      <c r="F462" s="142"/>
      <c r="G462" s="142"/>
      <c r="H462" s="142"/>
      <c r="I462" s="142"/>
      <c r="J462" s="142"/>
      <c r="K462" s="142"/>
    </row>
    <row r="463" spans="1:11" ht="17.45" customHeight="1">
      <c r="A463" s="142"/>
      <c r="B463" s="142"/>
      <c r="C463" s="142"/>
      <c r="D463" s="142"/>
      <c r="E463" s="142"/>
      <c r="F463" s="142"/>
      <c r="G463" s="142"/>
      <c r="H463" s="142"/>
      <c r="I463" s="142"/>
      <c r="J463" s="142"/>
      <c r="K463" s="142"/>
    </row>
    <row r="464" spans="1:11" ht="17.45" customHeight="1">
      <c r="A464" s="142"/>
      <c r="B464" s="142"/>
      <c r="C464" s="142"/>
      <c r="D464" s="142"/>
      <c r="E464" s="142"/>
      <c r="F464" s="142"/>
      <c r="G464" s="142"/>
      <c r="H464" s="142"/>
      <c r="I464" s="142"/>
      <c r="J464" s="142"/>
      <c r="K464" s="142"/>
    </row>
    <row r="465" spans="1:11" ht="17.45" customHeight="1">
      <c r="A465" s="142"/>
      <c r="B465" s="142"/>
      <c r="C465" s="142"/>
      <c r="D465" s="142"/>
      <c r="E465" s="142"/>
      <c r="F465" s="142"/>
      <c r="G465" s="142"/>
      <c r="H465" s="142"/>
      <c r="I465" s="142"/>
      <c r="J465" s="142"/>
      <c r="K465" s="142"/>
    </row>
    <row r="466" spans="1:11" ht="17.45" customHeight="1">
      <c r="A466" s="142"/>
      <c r="B466" s="142"/>
      <c r="C466" s="142"/>
      <c r="D466" s="142"/>
      <c r="E466" s="142"/>
      <c r="F466" s="142"/>
      <c r="G466" s="142"/>
      <c r="H466" s="142"/>
      <c r="I466" s="142"/>
      <c r="J466" s="142"/>
      <c r="K466" s="142"/>
    </row>
    <row r="467" spans="1:11" ht="17.45" customHeight="1">
      <c r="A467" s="142"/>
      <c r="B467" s="142"/>
      <c r="C467" s="142"/>
      <c r="D467" s="142"/>
      <c r="E467" s="142"/>
      <c r="F467" s="142"/>
      <c r="G467" s="142"/>
      <c r="H467" s="142"/>
      <c r="I467" s="142"/>
      <c r="J467" s="142"/>
      <c r="K467" s="142"/>
    </row>
    <row r="468" spans="1:11" ht="17.45" customHeight="1">
      <c r="A468" s="142"/>
      <c r="B468" s="142"/>
      <c r="C468" s="142"/>
      <c r="D468" s="142"/>
      <c r="E468" s="142"/>
      <c r="F468" s="142"/>
      <c r="G468" s="142"/>
      <c r="H468" s="142"/>
      <c r="I468" s="142"/>
      <c r="J468" s="142"/>
      <c r="K468" s="142"/>
    </row>
    <row r="469" spans="1:11" ht="17.45" customHeight="1">
      <c r="A469" s="142"/>
      <c r="B469" s="142"/>
      <c r="C469" s="142"/>
      <c r="D469" s="142"/>
      <c r="E469" s="142"/>
      <c r="F469" s="142"/>
      <c r="G469" s="142"/>
      <c r="H469" s="142"/>
      <c r="I469" s="142"/>
      <c r="J469" s="142"/>
      <c r="K469" s="142"/>
    </row>
    <row r="470" spans="1:11" ht="17.45" customHeight="1">
      <c r="A470" s="142"/>
      <c r="B470" s="142"/>
      <c r="C470" s="142"/>
      <c r="D470" s="142"/>
      <c r="E470" s="142"/>
      <c r="F470" s="142"/>
      <c r="G470" s="142"/>
      <c r="H470" s="142"/>
      <c r="I470" s="142"/>
      <c r="J470" s="142"/>
      <c r="K470" s="142"/>
    </row>
    <row r="471" spans="1:11" ht="17.45" customHeight="1">
      <c r="A471" s="142"/>
      <c r="B471" s="142"/>
      <c r="C471" s="142"/>
      <c r="D471" s="142"/>
      <c r="E471" s="142"/>
      <c r="F471" s="142"/>
      <c r="G471" s="142"/>
      <c r="H471" s="142"/>
      <c r="I471" s="142"/>
      <c r="J471" s="142"/>
      <c r="K471" s="142"/>
    </row>
    <row r="472" spans="1:11" ht="17.45" customHeight="1">
      <c r="A472" s="142"/>
      <c r="B472" s="142"/>
      <c r="C472" s="142"/>
      <c r="D472" s="142"/>
      <c r="E472" s="142"/>
      <c r="F472" s="142"/>
      <c r="G472" s="142"/>
      <c r="H472" s="142"/>
      <c r="I472" s="142"/>
      <c r="J472" s="142"/>
      <c r="K472" s="142"/>
    </row>
    <row r="473" spans="1:11" ht="17.45" customHeight="1">
      <c r="A473" s="142"/>
      <c r="B473" s="142"/>
      <c r="C473" s="142"/>
      <c r="D473" s="142"/>
      <c r="E473" s="142"/>
      <c r="F473" s="142"/>
      <c r="G473" s="142"/>
      <c r="H473" s="142"/>
      <c r="I473" s="142"/>
      <c r="J473" s="142"/>
      <c r="K473" s="142"/>
    </row>
    <row r="474" spans="1:11" ht="17.45" customHeight="1">
      <c r="A474" s="142"/>
      <c r="B474" s="142"/>
      <c r="C474" s="142"/>
      <c r="D474" s="142"/>
      <c r="E474" s="142"/>
      <c r="F474" s="142"/>
      <c r="G474" s="142"/>
      <c r="H474" s="142"/>
      <c r="I474" s="142"/>
      <c r="J474" s="142"/>
      <c r="K474" s="142"/>
    </row>
    <row r="475" spans="1:11" ht="17.45" customHeight="1">
      <c r="A475" s="142"/>
      <c r="B475" s="142"/>
      <c r="C475" s="142"/>
      <c r="D475" s="142"/>
      <c r="E475" s="142"/>
      <c r="F475" s="142"/>
      <c r="G475" s="142"/>
      <c r="H475" s="142"/>
      <c r="I475" s="142"/>
      <c r="J475" s="142"/>
      <c r="K475" s="142"/>
    </row>
    <row r="476" spans="1:11" ht="17.45" customHeight="1">
      <c r="A476" s="142"/>
      <c r="B476" s="142"/>
      <c r="C476" s="142"/>
      <c r="D476" s="142"/>
      <c r="E476" s="142"/>
      <c r="F476" s="142"/>
      <c r="G476" s="142"/>
      <c r="H476" s="142"/>
      <c r="I476" s="142"/>
      <c r="J476" s="142"/>
      <c r="K476" s="142"/>
    </row>
    <row r="477" spans="1:11" ht="17.45" customHeight="1">
      <c r="A477" s="142"/>
      <c r="B477" s="142"/>
      <c r="C477" s="142"/>
      <c r="D477" s="142"/>
      <c r="E477" s="142"/>
      <c r="F477" s="142"/>
      <c r="G477" s="142"/>
      <c r="H477" s="142"/>
      <c r="I477" s="142"/>
      <c r="J477" s="142"/>
      <c r="K477" s="142"/>
    </row>
    <row r="478" spans="1:11" ht="17.45" customHeight="1">
      <c r="A478" s="142"/>
      <c r="B478" s="142"/>
      <c r="C478" s="142"/>
      <c r="D478" s="142"/>
      <c r="E478" s="142"/>
      <c r="F478" s="142"/>
      <c r="G478" s="142"/>
      <c r="H478" s="142"/>
      <c r="I478" s="142"/>
      <c r="J478" s="142"/>
      <c r="K478" s="142"/>
    </row>
    <row r="479" spans="1:11" ht="17.45" customHeight="1">
      <c r="A479" s="142"/>
      <c r="B479" s="142"/>
      <c r="C479" s="142"/>
      <c r="D479" s="142"/>
      <c r="E479" s="142"/>
      <c r="F479" s="142"/>
      <c r="G479" s="142"/>
      <c r="H479" s="142"/>
      <c r="I479" s="142"/>
      <c r="J479" s="142"/>
      <c r="K479" s="142"/>
    </row>
    <row r="480" spans="1:11" ht="17.45" customHeight="1">
      <c r="A480" s="142"/>
      <c r="B480" s="142"/>
      <c r="C480" s="142"/>
      <c r="D480" s="142"/>
      <c r="E480" s="142"/>
      <c r="F480" s="142"/>
      <c r="G480" s="142"/>
      <c r="H480" s="142"/>
      <c r="I480" s="142"/>
      <c r="J480" s="142"/>
      <c r="K480" s="142"/>
    </row>
    <row r="481" spans="1:11" ht="17.45" customHeight="1">
      <c r="A481" s="142"/>
      <c r="B481" s="142"/>
      <c r="C481" s="142"/>
      <c r="D481" s="142"/>
      <c r="E481" s="142"/>
      <c r="F481" s="142"/>
      <c r="G481" s="142"/>
      <c r="H481" s="142"/>
      <c r="I481" s="142"/>
      <c r="J481" s="142"/>
      <c r="K481" s="142"/>
    </row>
    <row r="482" spans="1:11" ht="17.45" customHeight="1">
      <c r="A482" s="142"/>
      <c r="B482" s="142"/>
      <c r="C482" s="142"/>
      <c r="D482" s="142"/>
      <c r="E482" s="142"/>
      <c r="F482" s="142"/>
      <c r="G482" s="142"/>
      <c r="H482" s="142"/>
      <c r="I482" s="142"/>
      <c r="J482" s="142"/>
      <c r="K482" s="142"/>
    </row>
    <row r="483" spans="1:11" ht="17.45" customHeight="1">
      <c r="A483" s="142"/>
      <c r="B483" s="142"/>
      <c r="C483" s="142"/>
      <c r="D483" s="142"/>
      <c r="E483" s="142"/>
      <c r="F483" s="142"/>
      <c r="G483" s="142"/>
      <c r="H483" s="142"/>
      <c r="I483" s="142"/>
      <c r="J483" s="142"/>
      <c r="K483" s="142"/>
    </row>
    <row r="484" spans="1:11" ht="17.45" customHeight="1">
      <c r="A484" s="142"/>
      <c r="B484" s="142"/>
      <c r="C484" s="142"/>
      <c r="D484" s="142"/>
      <c r="E484" s="142"/>
      <c r="F484" s="142"/>
      <c r="G484" s="142"/>
      <c r="H484" s="142"/>
      <c r="I484" s="142"/>
      <c r="J484" s="142"/>
      <c r="K484" s="142"/>
    </row>
    <row r="485" spans="1:11" ht="17.45" customHeight="1">
      <c r="A485" s="142"/>
      <c r="B485" s="142"/>
      <c r="C485" s="142"/>
      <c r="D485" s="142"/>
      <c r="E485" s="142"/>
      <c r="F485" s="142"/>
      <c r="G485" s="142"/>
      <c r="H485" s="142"/>
      <c r="I485" s="142"/>
      <c r="J485" s="142"/>
      <c r="K485" s="142"/>
    </row>
    <row r="486" spans="1:11" ht="17.45" customHeight="1">
      <c r="A486" s="142"/>
      <c r="B486" s="142"/>
      <c r="C486" s="142"/>
      <c r="D486" s="142"/>
      <c r="E486" s="142"/>
      <c r="F486" s="142"/>
      <c r="G486" s="142"/>
      <c r="H486" s="142"/>
      <c r="I486" s="142"/>
      <c r="J486" s="142"/>
      <c r="K486" s="142"/>
    </row>
    <row r="487" spans="1:11" ht="17.45" customHeight="1">
      <c r="A487" s="142"/>
      <c r="B487" s="142"/>
      <c r="C487" s="142"/>
      <c r="D487" s="142"/>
      <c r="E487" s="142"/>
      <c r="F487" s="142"/>
      <c r="G487" s="142"/>
      <c r="H487" s="142"/>
      <c r="I487" s="142"/>
      <c r="J487" s="142"/>
      <c r="K487" s="142"/>
    </row>
    <row r="488" spans="1:11" ht="17.45" customHeight="1">
      <c r="A488" s="142"/>
      <c r="B488" s="142"/>
      <c r="C488" s="142"/>
      <c r="D488" s="142"/>
      <c r="E488" s="142"/>
      <c r="F488" s="142"/>
      <c r="G488" s="142"/>
      <c r="H488" s="142"/>
      <c r="I488" s="142"/>
      <c r="J488" s="142"/>
      <c r="K488" s="142"/>
    </row>
    <row r="489" spans="1:11" ht="17.45" customHeight="1">
      <c r="A489" s="142"/>
      <c r="B489" s="142"/>
      <c r="C489" s="142"/>
      <c r="D489" s="142"/>
      <c r="E489" s="142"/>
      <c r="F489" s="142"/>
      <c r="G489" s="142"/>
      <c r="H489" s="142"/>
      <c r="I489" s="142"/>
      <c r="J489" s="142"/>
      <c r="K489" s="142"/>
    </row>
    <row r="490" spans="1:11" ht="17.45" customHeight="1">
      <c r="A490" s="142"/>
      <c r="B490" s="142"/>
      <c r="C490" s="142"/>
      <c r="D490" s="142"/>
      <c r="E490" s="142"/>
      <c r="F490" s="142"/>
      <c r="G490" s="142"/>
      <c r="H490" s="142"/>
      <c r="I490" s="142"/>
      <c r="J490" s="142"/>
      <c r="K490" s="142"/>
    </row>
    <row r="491" spans="1:11" ht="17.45" customHeight="1">
      <c r="A491" s="142"/>
      <c r="B491" s="142"/>
      <c r="C491" s="142"/>
      <c r="D491" s="142"/>
      <c r="E491" s="142"/>
      <c r="F491" s="142"/>
      <c r="G491" s="142"/>
      <c r="H491" s="142"/>
      <c r="I491" s="142"/>
      <c r="J491" s="142"/>
      <c r="K491" s="142"/>
    </row>
    <row r="492" spans="1:11" ht="17.45" customHeight="1">
      <c r="A492" s="142"/>
      <c r="B492" s="142"/>
      <c r="C492" s="142"/>
      <c r="D492" s="142"/>
      <c r="E492" s="142"/>
      <c r="F492" s="142"/>
      <c r="G492" s="142"/>
      <c r="H492" s="142"/>
      <c r="I492" s="142"/>
      <c r="J492" s="142"/>
      <c r="K492" s="142"/>
    </row>
    <row r="493" spans="1:11" ht="17.45" customHeight="1">
      <c r="A493" s="142"/>
      <c r="B493" s="142"/>
      <c r="C493" s="142"/>
      <c r="D493" s="142"/>
      <c r="E493" s="142"/>
      <c r="F493" s="142"/>
      <c r="G493" s="142"/>
      <c r="H493" s="142"/>
      <c r="I493" s="142"/>
      <c r="J493" s="142"/>
      <c r="K493" s="142"/>
    </row>
    <row r="494" spans="1:11" ht="17.45" customHeight="1">
      <c r="A494" s="142"/>
      <c r="B494" s="142"/>
      <c r="C494" s="142"/>
      <c r="D494" s="142"/>
      <c r="E494" s="142"/>
      <c r="F494" s="142"/>
      <c r="G494" s="142"/>
      <c r="H494" s="142"/>
      <c r="I494" s="142"/>
      <c r="J494" s="142"/>
      <c r="K494" s="142"/>
    </row>
    <row r="495" spans="1:11" ht="17.45" customHeight="1">
      <c r="A495" s="142"/>
      <c r="B495" s="142"/>
      <c r="C495" s="142"/>
      <c r="D495" s="142"/>
      <c r="E495" s="142"/>
      <c r="F495" s="142"/>
      <c r="G495" s="142"/>
      <c r="H495" s="142"/>
      <c r="I495" s="142"/>
      <c r="J495" s="142"/>
      <c r="K495" s="142"/>
    </row>
    <row r="496" spans="1:11" ht="17.45" customHeight="1">
      <c r="A496" s="142"/>
      <c r="B496" s="142"/>
      <c r="C496" s="142"/>
      <c r="D496" s="142"/>
      <c r="E496" s="142"/>
      <c r="F496" s="142"/>
      <c r="G496" s="142"/>
      <c r="H496" s="142"/>
      <c r="I496" s="142"/>
      <c r="J496" s="142"/>
      <c r="K496" s="142"/>
    </row>
    <row r="497" spans="1:11" ht="17.45" customHeight="1">
      <c r="A497" s="142"/>
      <c r="B497" s="142"/>
      <c r="C497" s="142"/>
      <c r="D497" s="142"/>
      <c r="E497" s="142"/>
      <c r="F497" s="142"/>
      <c r="G497" s="142"/>
      <c r="H497" s="142"/>
      <c r="I497" s="142"/>
      <c r="J497" s="142"/>
      <c r="K497" s="142"/>
    </row>
    <row r="498" spans="1:11" ht="17.45" customHeight="1">
      <c r="A498" s="142"/>
      <c r="B498" s="142"/>
      <c r="C498" s="142"/>
      <c r="D498" s="142"/>
      <c r="E498" s="142"/>
      <c r="F498" s="142"/>
      <c r="G498" s="142"/>
      <c r="H498" s="142"/>
      <c r="I498" s="142"/>
      <c r="J498" s="142"/>
      <c r="K498" s="142"/>
    </row>
    <row r="499" spans="1:11" ht="17.45" customHeight="1">
      <c r="A499" s="142"/>
      <c r="B499" s="142"/>
      <c r="C499" s="142"/>
      <c r="D499" s="142"/>
      <c r="E499" s="142"/>
      <c r="F499" s="142"/>
      <c r="G499" s="142"/>
      <c r="H499" s="142"/>
      <c r="I499" s="142"/>
      <c r="J499" s="142"/>
      <c r="K499" s="142"/>
    </row>
    <row r="500" spans="1:11" ht="17.45" customHeight="1">
      <c r="A500" s="142"/>
      <c r="B500" s="142"/>
      <c r="C500" s="142"/>
      <c r="D500" s="142"/>
      <c r="E500" s="142"/>
      <c r="F500" s="142"/>
      <c r="G500" s="142"/>
      <c r="H500" s="142"/>
      <c r="I500" s="142"/>
      <c r="J500" s="142"/>
      <c r="K500" s="142"/>
    </row>
    <row r="501" spans="1:11" ht="17.45" customHeight="1">
      <c r="A501" s="142"/>
      <c r="B501" s="142"/>
      <c r="C501" s="142"/>
      <c r="D501" s="142"/>
      <c r="E501" s="142"/>
      <c r="F501" s="142"/>
      <c r="G501" s="142"/>
      <c r="H501" s="142"/>
      <c r="I501" s="142"/>
      <c r="J501" s="142"/>
      <c r="K501" s="142"/>
    </row>
    <row r="502" spans="1:11" ht="17.45" customHeight="1">
      <c r="A502" s="142"/>
      <c r="B502" s="142"/>
      <c r="C502" s="142"/>
      <c r="D502" s="142"/>
      <c r="E502" s="142"/>
      <c r="F502" s="142"/>
      <c r="G502" s="142"/>
      <c r="H502" s="142"/>
      <c r="I502" s="142"/>
      <c r="J502" s="142"/>
      <c r="K502" s="142"/>
    </row>
    <row r="503" spans="1:11" ht="17.45" customHeight="1">
      <c r="A503" s="142"/>
      <c r="B503" s="142"/>
      <c r="C503" s="142"/>
      <c r="D503" s="142"/>
      <c r="E503" s="142"/>
      <c r="F503" s="142"/>
      <c r="G503" s="142"/>
      <c r="H503" s="142"/>
      <c r="I503" s="142"/>
      <c r="J503" s="142"/>
      <c r="K503" s="142"/>
    </row>
    <row r="504" spans="1:11" ht="17.45" customHeight="1">
      <c r="A504" s="142"/>
      <c r="B504" s="142"/>
      <c r="C504" s="142"/>
      <c r="D504" s="142"/>
      <c r="E504" s="142"/>
      <c r="F504" s="142"/>
      <c r="G504" s="142"/>
      <c r="H504" s="142"/>
      <c r="I504" s="142"/>
      <c r="J504" s="142"/>
      <c r="K504" s="142"/>
    </row>
    <row r="505" spans="1:11" ht="17.45" customHeight="1">
      <c r="A505" s="142"/>
      <c r="B505" s="142"/>
      <c r="C505" s="142"/>
      <c r="D505" s="142"/>
      <c r="E505" s="142"/>
      <c r="F505" s="142"/>
      <c r="G505" s="142"/>
      <c r="H505" s="142"/>
      <c r="I505" s="142"/>
      <c r="J505" s="142"/>
      <c r="K505" s="142"/>
    </row>
    <row r="506" spans="1:11" ht="17.45" customHeight="1">
      <c r="A506" s="142"/>
      <c r="B506" s="142"/>
      <c r="C506" s="142"/>
      <c r="D506" s="142"/>
      <c r="E506" s="142"/>
      <c r="F506" s="142"/>
      <c r="G506" s="142"/>
      <c r="H506" s="142"/>
      <c r="I506" s="142"/>
      <c r="J506" s="142"/>
      <c r="K506" s="142"/>
    </row>
    <row r="507" spans="1:11" ht="17.45" customHeight="1">
      <c r="A507" s="142"/>
      <c r="B507" s="142"/>
      <c r="C507" s="142"/>
      <c r="D507" s="142"/>
      <c r="E507" s="142"/>
      <c r="F507" s="142"/>
      <c r="G507" s="142"/>
      <c r="H507" s="142"/>
      <c r="I507" s="142"/>
      <c r="J507" s="142"/>
      <c r="K507" s="142"/>
    </row>
    <row r="508" spans="1:11" ht="17.45" customHeight="1">
      <c r="A508" s="142"/>
      <c r="B508" s="142"/>
      <c r="C508" s="142"/>
      <c r="D508" s="142"/>
      <c r="E508" s="142"/>
      <c r="F508" s="142"/>
      <c r="G508" s="142"/>
      <c r="H508" s="142"/>
      <c r="I508" s="142"/>
      <c r="J508" s="142"/>
      <c r="K508" s="142"/>
    </row>
    <row r="509" spans="1:11" ht="17.45" customHeight="1">
      <c r="A509" s="142"/>
      <c r="B509" s="142"/>
      <c r="C509" s="142"/>
      <c r="D509" s="142"/>
      <c r="E509" s="142"/>
      <c r="F509" s="142"/>
      <c r="G509" s="142"/>
      <c r="H509" s="142"/>
      <c r="I509" s="142"/>
      <c r="J509" s="142"/>
      <c r="K509" s="142"/>
    </row>
    <row r="510" spans="1:11" ht="17.45" customHeight="1">
      <c r="A510" s="142"/>
      <c r="B510" s="142"/>
      <c r="C510" s="142"/>
      <c r="D510" s="142"/>
      <c r="E510" s="142"/>
      <c r="F510" s="142"/>
      <c r="G510" s="142"/>
      <c r="H510" s="142"/>
      <c r="I510" s="142"/>
      <c r="J510" s="142"/>
      <c r="K510" s="142"/>
    </row>
    <row r="511" spans="1:11" ht="17.45" customHeight="1">
      <c r="A511" s="142"/>
      <c r="B511" s="142"/>
      <c r="C511" s="142"/>
      <c r="D511" s="142"/>
      <c r="E511" s="142"/>
      <c r="F511" s="142"/>
      <c r="G511" s="142"/>
      <c r="H511" s="142"/>
      <c r="I511" s="142"/>
      <c r="J511" s="142"/>
      <c r="K511" s="142"/>
    </row>
    <row r="512" spans="1:11" ht="17.45" customHeight="1">
      <c r="A512" s="142"/>
      <c r="B512" s="142"/>
      <c r="C512" s="142"/>
      <c r="D512" s="142"/>
      <c r="E512" s="142"/>
      <c r="F512" s="142"/>
      <c r="G512" s="142"/>
      <c r="H512" s="142"/>
      <c r="I512" s="142"/>
      <c r="J512" s="142"/>
      <c r="K512" s="142"/>
    </row>
    <row r="513" spans="1:11" ht="17.45" customHeight="1">
      <c r="A513" s="142"/>
      <c r="B513" s="142"/>
      <c r="C513" s="142"/>
      <c r="D513" s="142"/>
      <c r="E513" s="142"/>
      <c r="F513" s="142"/>
      <c r="G513" s="142"/>
      <c r="H513" s="142"/>
      <c r="I513" s="142"/>
      <c r="J513" s="142"/>
      <c r="K513" s="142"/>
    </row>
    <row r="514" spans="1:11" ht="17.45" customHeight="1">
      <c r="A514" s="142"/>
      <c r="B514" s="142"/>
      <c r="C514" s="142"/>
      <c r="D514" s="142"/>
      <c r="E514" s="142"/>
      <c r="F514" s="142"/>
      <c r="G514" s="142"/>
      <c r="H514" s="142"/>
      <c r="I514" s="142"/>
      <c r="J514" s="142"/>
      <c r="K514" s="142"/>
    </row>
    <row r="515" spans="1:11" ht="17.45" customHeight="1">
      <c r="A515" s="142"/>
      <c r="B515" s="142"/>
      <c r="C515" s="142"/>
      <c r="D515" s="142"/>
      <c r="E515" s="142"/>
      <c r="F515" s="142"/>
      <c r="G515" s="142"/>
      <c r="H515" s="142"/>
      <c r="I515" s="142"/>
      <c r="J515" s="142"/>
      <c r="K515" s="142"/>
    </row>
    <row r="516" spans="1:11" ht="17.45" customHeight="1">
      <c r="A516" s="142"/>
      <c r="B516" s="142"/>
      <c r="C516" s="142"/>
      <c r="D516" s="142"/>
      <c r="E516" s="142"/>
      <c r="F516" s="142"/>
      <c r="G516" s="142"/>
      <c r="H516" s="142"/>
      <c r="I516" s="142"/>
      <c r="J516" s="142"/>
      <c r="K516" s="142"/>
    </row>
    <row r="517" spans="1:11" ht="17.45" customHeight="1">
      <c r="A517" s="142"/>
      <c r="B517" s="142"/>
      <c r="C517" s="142"/>
      <c r="D517" s="142"/>
      <c r="E517" s="142"/>
      <c r="F517" s="142"/>
      <c r="G517" s="142"/>
      <c r="H517" s="142"/>
      <c r="I517" s="142"/>
      <c r="J517" s="142"/>
      <c r="K517" s="142"/>
    </row>
    <row r="518" spans="1:11" ht="17.45" customHeight="1">
      <c r="A518" s="142"/>
      <c r="B518" s="142"/>
      <c r="C518" s="142"/>
      <c r="D518" s="142"/>
      <c r="E518" s="142"/>
      <c r="F518" s="142"/>
      <c r="G518" s="142"/>
      <c r="H518" s="142"/>
      <c r="I518" s="142"/>
      <c r="J518" s="142"/>
      <c r="K518" s="142"/>
    </row>
    <row r="519" spans="1:11" ht="17.45" customHeight="1">
      <c r="A519" s="142"/>
      <c r="B519" s="142"/>
      <c r="C519" s="142"/>
      <c r="D519" s="142"/>
      <c r="E519" s="142"/>
      <c r="F519" s="142"/>
      <c r="G519" s="142"/>
      <c r="H519" s="142"/>
      <c r="I519" s="142"/>
      <c r="J519" s="142"/>
      <c r="K519" s="142"/>
    </row>
    <row r="520" spans="1:11" ht="17.45" customHeight="1">
      <c r="A520" s="142"/>
      <c r="B520" s="142"/>
      <c r="C520" s="142"/>
      <c r="D520" s="142"/>
      <c r="E520" s="142"/>
      <c r="F520" s="142"/>
      <c r="G520" s="142"/>
      <c r="H520" s="142"/>
      <c r="I520" s="142"/>
      <c r="J520" s="142"/>
      <c r="K520" s="142"/>
    </row>
    <row r="521" spans="1:11" ht="17.45" customHeight="1">
      <c r="A521" s="142"/>
      <c r="B521" s="142"/>
      <c r="C521" s="142"/>
      <c r="D521" s="142"/>
      <c r="E521" s="142"/>
      <c r="F521" s="142"/>
      <c r="G521" s="142"/>
      <c r="H521" s="142"/>
      <c r="I521" s="142"/>
      <c r="J521" s="142"/>
      <c r="K521" s="142"/>
    </row>
    <row r="522" spans="1:11" ht="17.45" customHeight="1">
      <c r="A522" s="142"/>
      <c r="B522" s="142"/>
      <c r="C522" s="142"/>
      <c r="D522" s="142"/>
      <c r="E522" s="142"/>
      <c r="F522" s="142"/>
      <c r="G522" s="142"/>
      <c r="H522" s="142"/>
      <c r="I522" s="142"/>
      <c r="J522" s="142"/>
      <c r="K522" s="142"/>
    </row>
    <row r="523" spans="1:11" ht="17.45" customHeight="1">
      <c r="A523" s="142"/>
      <c r="B523" s="142"/>
      <c r="C523" s="142"/>
      <c r="D523" s="142"/>
      <c r="E523" s="142"/>
      <c r="F523" s="142"/>
      <c r="G523" s="142"/>
      <c r="H523" s="142"/>
      <c r="I523" s="142"/>
      <c r="J523" s="142"/>
      <c r="K523" s="142"/>
    </row>
    <row r="524" spans="1:11" ht="17.45" customHeight="1">
      <c r="A524" s="142"/>
      <c r="B524" s="142"/>
      <c r="C524" s="142"/>
      <c r="D524" s="142"/>
      <c r="E524" s="142"/>
      <c r="F524" s="142"/>
      <c r="G524" s="142"/>
      <c r="H524" s="142"/>
      <c r="I524" s="142"/>
      <c r="J524" s="142"/>
      <c r="K524" s="142"/>
    </row>
    <row r="525" spans="1:11" ht="17.45" customHeight="1">
      <c r="A525" s="142"/>
      <c r="B525" s="142"/>
      <c r="C525" s="142"/>
      <c r="D525" s="142"/>
      <c r="E525" s="142"/>
      <c r="F525" s="142"/>
      <c r="G525" s="142"/>
      <c r="H525" s="142"/>
      <c r="I525" s="142"/>
      <c r="J525" s="142"/>
      <c r="K525" s="142"/>
    </row>
    <row r="526" spans="1:11" ht="17.45" customHeight="1">
      <c r="A526" s="142"/>
      <c r="B526" s="142"/>
      <c r="C526" s="142"/>
      <c r="D526" s="142"/>
      <c r="E526" s="142"/>
      <c r="F526" s="142"/>
      <c r="G526" s="142"/>
      <c r="H526" s="142"/>
      <c r="I526" s="142"/>
      <c r="J526" s="142"/>
      <c r="K526" s="142"/>
    </row>
    <row r="527" spans="1:11" ht="17.45" customHeight="1">
      <c r="A527" s="142"/>
      <c r="B527" s="142"/>
      <c r="C527" s="142"/>
      <c r="D527" s="142"/>
      <c r="E527" s="142"/>
      <c r="F527" s="142"/>
      <c r="G527" s="142"/>
      <c r="H527" s="142"/>
      <c r="I527" s="142"/>
      <c r="J527" s="142"/>
      <c r="K527" s="142"/>
    </row>
    <row r="528" spans="1:11" ht="17.45" customHeight="1">
      <c r="A528" s="142"/>
      <c r="B528" s="142"/>
      <c r="C528" s="142"/>
      <c r="D528" s="142"/>
      <c r="E528" s="142"/>
      <c r="F528" s="142"/>
      <c r="G528" s="142"/>
      <c r="H528" s="142"/>
      <c r="I528" s="142"/>
      <c r="J528" s="142"/>
      <c r="K528" s="142"/>
    </row>
    <row r="529" spans="1:11" ht="17.45" customHeight="1">
      <c r="A529" s="142"/>
      <c r="B529" s="142"/>
      <c r="C529" s="142"/>
      <c r="D529" s="142"/>
      <c r="E529" s="142"/>
      <c r="F529" s="142"/>
      <c r="G529" s="142"/>
      <c r="H529" s="142"/>
      <c r="I529" s="142"/>
      <c r="J529" s="142"/>
      <c r="K529" s="142"/>
    </row>
    <row r="530" spans="1:11" ht="17.45" customHeight="1">
      <c r="A530" s="142"/>
      <c r="B530" s="142"/>
      <c r="C530" s="142"/>
      <c r="D530" s="142"/>
      <c r="E530" s="142"/>
      <c r="F530" s="142"/>
      <c r="G530" s="142"/>
      <c r="H530" s="142"/>
      <c r="I530" s="142"/>
      <c r="J530" s="142"/>
      <c r="K530" s="142"/>
    </row>
    <row r="531" spans="1:11" ht="17.45" customHeight="1">
      <c r="A531" s="142"/>
      <c r="B531" s="142"/>
      <c r="C531" s="142"/>
      <c r="D531" s="142"/>
      <c r="E531" s="142"/>
      <c r="F531" s="142"/>
      <c r="G531" s="142"/>
      <c r="H531" s="142"/>
      <c r="I531" s="142"/>
      <c r="J531" s="142"/>
      <c r="K531" s="142"/>
    </row>
    <row r="532" spans="1:11" ht="17.45" customHeight="1">
      <c r="A532" s="142"/>
      <c r="B532" s="142"/>
      <c r="C532" s="142"/>
      <c r="D532" s="142"/>
      <c r="E532" s="142"/>
      <c r="F532" s="142"/>
      <c r="G532" s="142"/>
      <c r="H532" s="142"/>
      <c r="I532" s="142"/>
      <c r="J532" s="142"/>
      <c r="K532" s="142"/>
    </row>
    <row r="533" spans="1:11" ht="17.45" customHeight="1">
      <c r="A533" s="142"/>
      <c r="B533" s="142"/>
      <c r="C533" s="142"/>
      <c r="D533" s="142"/>
      <c r="E533" s="142"/>
      <c r="F533" s="142"/>
      <c r="G533" s="142"/>
      <c r="H533" s="142"/>
      <c r="I533" s="142"/>
      <c r="J533" s="142"/>
      <c r="K533" s="142"/>
    </row>
    <row r="534" spans="1:11" ht="17.45" customHeight="1">
      <c r="A534" s="142"/>
      <c r="B534" s="142"/>
      <c r="C534" s="142"/>
      <c r="D534" s="142"/>
      <c r="E534" s="142"/>
      <c r="F534" s="142"/>
      <c r="G534" s="142"/>
      <c r="H534" s="142"/>
      <c r="I534" s="142"/>
      <c r="J534" s="142"/>
      <c r="K534" s="142"/>
    </row>
    <row r="535" spans="1:11" ht="17.45" customHeight="1">
      <c r="A535" s="142"/>
      <c r="B535" s="142"/>
      <c r="C535" s="142"/>
      <c r="D535" s="142"/>
      <c r="E535" s="142"/>
      <c r="F535" s="142"/>
      <c r="G535" s="142"/>
      <c r="H535" s="142"/>
      <c r="I535" s="142"/>
      <c r="J535" s="142"/>
      <c r="K535" s="142"/>
    </row>
    <row r="536" spans="1:11" ht="17.45" customHeight="1">
      <c r="A536" s="142"/>
      <c r="B536" s="142"/>
      <c r="C536" s="142"/>
      <c r="D536" s="142"/>
      <c r="E536" s="142"/>
      <c r="F536" s="142"/>
      <c r="G536" s="142"/>
      <c r="H536" s="142"/>
      <c r="I536" s="142"/>
      <c r="J536" s="142"/>
      <c r="K536" s="142"/>
    </row>
    <row r="537" spans="1:11" ht="17.45" customHeight="1">
      <c r="A537" s="142"/>
      <c r="B537" s="142"/>
      <c r="C537" s="142"/>
      <c r="D537" s="142"/>
      <c r="E537" s="142"/>
      <c r="F537" s="142"/>
      <c r="G537" s="142"/>
      <c r="H537" s="142"/>
      <c r="I537" s="142"/>
      <c r="J537" s="142"/>
      <c r="K537" s="142"/>
    </row>
    <row r="538" spans="1:11" ht="17.45" customHeight="1">
      <c r="A538" s="142"/>
      <c r="B538" s="142"/>
      <c r="C538" s="142"/>
      <c r="D538" s="142"/>
      <c r="E538" s="142"/>
      <c r="F538" s="142"/>
      <c r="G538" s="142"/>
      <c r="H538" s="142"/>
      <c r="I538" s="142"/>
      <c r="J538" s="142"/>
      <c r="K538" s="142"/>
    </row>
    <row r="539" spans="1:11" ht="17.45" customHeight="1">
      <c r="A539" s="142"/>
      <c r="B539" s="142"/>
      <c r="C539" s="142"/>
      <c r="D539" s="142"/>
      <c r="E539" s="142"/>
      <c r="F539" s="142"/>
      <c r="G539" s="142"/>
      <c r="H539" s="142"/>
      <c r="I539" s="142"/>
      <c r="J539" s="142"/>
      <c r="K539" s="142"/>
    </row>
    <row r="540" spans="1:11" ht="17.45" customHeight="1">
      <c r="A540" s="142"/>
      <c r="B540" s="142"/>
      <c r="C540" s="142"/>
      <c r="D540" s="142"/>
      <c r="E540" s="142"/>
      <c r="F540" s="142"/>
      <c r="G540" s="142"/>
      <c r="H540" s="142"/>
      <c r="I540" s="142"/>
      <c r="J540" s="142"/>
      <c r="K540" s="142"/>
    </row>
    <row r="541" spans="1:11" ht="17.45" customHeight="1">
      <c r="A541" s="142"/>
      <c r="B541" s="142"/>
      <c r="C541" s="142"/>
      <c r="D541" s="142"/>
      <c r="E541" s="142"/>
      <c r="F541" s="142"/>
      <c r="G541" s="142"/>
      <c r="H541" s="142"/>
      <c r="I541" s="142"/>
      <c r="J541" s="142"/>
      <c r="K541" s="142"/>
    </row>
    <row r="542" spans="1:11" ht="17.45" customHeight="1">
      <c r="A542" s="142"/>
      <c r="B542" s="142"/>
      <c r="C542" s="142"/>
      <c r="D542" s="142"/>
      <c r="E542" s="142"/>
      <c r="F542" s="142"/>
      <c r="G542" s="142"/>
      <c r="H542" s="142"/>
      <c r="I542" s="142"/>
      <c r="J542" s="142"/>
      <c r="K542" s="142"/>
    </row>
    <row r="543" spans="1:11" ht="17.45" customHeight="1">
      <c r="A543" s="142"/>
      <c r="B543" s="142"/>
      <c r="C543" s="142"/>
      <c r="D543" s="142"/>
      <c r="E543" s="142"/>
      <c r="F543" s="142"/>
      <c r="G543" s="142"/>
      <c r="H543" s="142"/>
      <c r="I543" s="142"/>
      <c r="J543" s="142"/>
      <c r="K543" s="142"/>
    </row>
    <row r="544" spans="1:11" ht="17.45" customHeight="1">
      <c r="A544" s="142"/>
      <c r="B544" s="142"/>
      <c r="C544" s="142"/>
      <c r="D544" s="142"/>
      <c r="E544" s="142"/>
      <c r="F544" s="142"/>
      <c r="G544" s="142"/>
      <c r="H544" s="142"/>
      <c r="I544" s="142"/>
      <c r="J544" s="142"/>
      <c r="K544" s="142"/>
    </row>
    <row r="545" spans="1:11" ht="17.45" customHeight="1">
      <c r="A545" s="142"/>
      <c r="B545" s="142"/>
      <c r="C545" s="142"/>
      <c r="D545" s="142"/>
      <c r="E545" s="142"/>
      <c r="F545" s="142"/>
      <c r="G545" s="142"/>
      <c r="H545" s="142"/>
      <c r="I545" s="142"/>
      <c r="J545" s="142"/>
      <c r="K545" s="142"/>
    </row>
    <row r="546" spans="1:11" ht="17.45" customHeight="1">
      <c r="A546" s="142"/>
      <c r="B546" s="142"/>
      <c r="C546" s="142"/>
      <c r="D546" s="142"/>
      <c r="E546" s="142"/>
      <c r="F546" s="142"/>
      <c r="G546" s="142"/>
      <c r="H546" s="142"/>
      <c r="I546" s="142"/>
      <c r="J546" s="142"/>
      <c r="K546" s="142"/>
    </row>
    <row r="547" spans="1:11" ht="17.45" customHeight="1">
      <c r="A547" s="142"/>
      <c r="B547" s="142"/>
      <c r="C547" s="142"/>
      <c r="D547" s="142"/>
      <c r="E547" s="142"/>
      <c r="F547" s="142"/>
      <c r="G547" s="142"/>
      <c r="H547" s="142"/>
      <c r="I547" s="142"/>
      <c r="J547" s="142"/>
      <c r="K547" s="142"/>
    </row>
    <row r="548" spans="1:11" ht="17.45" customHeight="1">
      <c r="A548" s="142"/>
      <c r="B548" s="142"/>
      <c r="C548" s="142"/>
      <c r="D548" s="142"/>
      <c r="E548" s="142"/>
      <c r="F548" s="142"/>
      <c r="G548" s="142"/>
      <c r="H548" s="142"/>
      <c r="I548" s="142"/>
      <c r="J548" s="142"/>
      <c r="K548" s="142"/>
    </row>
    <row r="549" spans="1:11" ht="17.45" customHeight="1">
      <c r="A549" s="142"/>
      <c r="B549" s="142"/>
      <c r="C549" s="142"/>
      <c r="D549" s="142"/>
      <c r="E549" s="142"/>
      <c r="F549" s="142"/>
      <c r="G549" s="142"/>
      <c r="H549" s="142"/>
      <c r="I549" s="142"/>
      <c r="J549" s="142"/>
      <c r="K549" s="142"/>
    </row>
    <row r="550" spans="1:11" ht="17.45" customHeight="1">
      <c r="A550" s="142"/>
      <c r="B550" s="142"/>
      <c r="C550" s="142"/>
      <c r="D550" s="142"/>
      <c r="E550" s="142"/>
      <c r="F550" s="142"/>
      <c r="G550" s="142"/>
      <c r="H550" s="142"/>
      <c r="I550" s="142"/>
      <c r="J550" s="142"/>
      <c r="K550" s="142"/>
    </row>
    <row r="551" spans="1:11" ht="17.45" customHeight="1">
      <c r="A551" s="142"/>
      <c r="B551" s="142"/>
      <c r="C551" s="142"/>
      <c r="D551" s="142"/>
      <c r="E551" s="142"/>
      <c r="F551" s="142"/>
      <c r="G551" s="142"/>
      <c r="H551" s="142"/>
      <c r="I551" s="142"/>
      <c r="J551" s="142"/>
      <c r="K551" s="142"/>
    </row>
    <row r="552" spans="1:11" ht="17.45" customHeight="1">
      <c r="A552" s="142"/>
      <c r="B552" s="142"/>
      <c r="C552" s="142"/>
      <c r="D552" s="142"/>
      <c r="E552" s="142"/>
      <c r="F552" s="142"/>
      <c r="G552" s="142"/>
      <c r="H552" s="142"/>
      <c r="I552" s="142"/>
      <c r="J552" s="142"/>
      <c r="K552" s="142"/>
    </row>
    <row r="553" spans="1:11" ht="17.45" customHeight="1">
      <c r="A553" s="142"/>
      <c r="B553" s="142"/>
      <c r="C553" s="142"/>
      <c r="D553" s="142"/>
      <c r="E553" s="142"/>
      <c r="F553" s="142"/>
      <c r="G553" s="142"/>
      <c r="H553" s="142"/>
      <c r="I553" s="142"/>
      <c r="J553" s="142"/>
      <c r="K553" s="142"/>
    </row>
    <row r="554" spans="1:11" ht="17.45" customHeight="1">
      <c r="A554" s="142"/>
      <c r="B554" s="142"/>
      <c r="C554" s="142"/>
      <c r="D554" s="142"/>
      <c r="E554" s="142"/>
      <c r="F554" s="142"/>
      <c r="G554" s="142"/>
      <c r="H554" s="142"/>
      <c r="I554" s="142"/>
      <c r="J554" s="142"/>
      <c r="K554" s="142"/>
    </row>
    <row r="555" spans="1:11" ht="17.45" customHeight="1">
      <c r="A555" s="142"/>
      <c r="B555" s="142"/>
      <c r="C555" s="142"/>
      <c r="D555" s="142"/>
      <c r="E555" s="142"/>
      <c r="F555" s="142"/>
      <c r="G555" s="142"/>
      <c r="H555" s="142"/>
      <c r="I555" s="142"/>
      <c r="J555" s="142"/>
      <c r="K555" s="142"/>
    </row>
    <row r="556" spans="1:11" ht="17.45" customHeight="1">
      <c r="A556" s="142"/>
      <c r="B556" s="142"/>
      <c r="C556" s="142"/>
      <c r="D556" s="142"/>
      <c r="E556" s="142"/>
      <c r="F556" s="142"/>
      <c r="G556" s="142"/>
      <c r="H556" s="142"/>
      <c r="I556" s="142"/>
      <c r="J556" s="142"/>
      <c r="K556" s="142"/>
    </row>
    <row r="557" spans="1:11" ht="17.45" customHeight="1">
      <c r="A557" s="142"/>
      <c r="B557" s="142"/>
      <c r="C557" s="142"/>
      <c r="D557" s="142"/>
      <c r="E557" s="142"/>
      <c r="F557" s="142"/>
      <c r="G557" s="142"/>
      <c r="H557" s="142"/>
      <c r="I557" s="142"/>
      <c r="J557" s="142"/>
      <c r="K557" s="142"/>
    </row>
    <row r="558" spans="1:11" ht="17.45" customHeight="1">
      <c r="A558" s="142"/>
      <c r="B558" s="142"/>
      <c r="C558" s="142"/>
      <c r="D558" s="142"/>
      <c r="E558" s="142"/>
      <c r="F558" s="142"/>
      <c r="G558" s="142"/>
      <c r="H558" s="142"/>
      <c r="I558" s="142"/>
      <c r="J558" s="142"/>
      <c r="K558" s="142"/>
    </row>
    <row r="559" spans="1:11" ht="17.45" customHeight="1">
      <c r="A559" s="142"/>
      <c r="B559" s="142"/>
      <c r="C559" s="142"/>
      <c r="D559" s="142"/>
      <c r="E559" s="142"/>
      <c r="F559" s="142"/>
      <c r="G559" s="142"/>
      <c r="H559" s="142"/>
      <c r="I559" s="142"/>
      <c r="J559" s="142"/>
      <c r="K559" s="142"/>
    </row>
    <row r="560" spans="1:11" ht="17.45" customHeight="1">
      <c r="A560" s="142"/>
      <c r="B560" s="142"/>
      <c r="C560" s="142"/>
      <c r="D560" s="142"/>
      <c r="E560" s="142"/>
      <c r="F560" s="142"/>
      <c r="G560" s="142"/>
      <c r="H560" s="142"/>
      <c r="I560" s="142"/>
      <c r="J560" s="142"/>
      <c r="K560" s="142"/>
    </row>
    <row r="561" spans="1:11" ht="17.45" customHeight="1">
      <c r="A561" s="142"/>
      <c r="B561" s="142"/>
      <c r="C561" s="142"/>
      <c r="D561" s="142"/>
      <c r="E561" s="142"/>
      <c r="F561" s="142"/>
      <c r="G561" s="142"/>
      <c r="H561" s="142"/>
      <c r="I561" s="142"/>
      <c r="J561" s="142"/>
      <c r="K561" s="142"/>
    </row>
    <row r="562" spans="1:11" ht="17.45" customHeight="1">
      <c r="A562" s="142"/>
      <c r="B562" s="142"/>
      <c r="C562" s="142"/>
      <c r="D562" s="142"/>
      <c r="E562" s="142"/>
      <c r="F562" s="142"/>
      <c r="G562" s="142"/>
      <c r="H562" s="142"/>
      <c r="I562" s="142"/>
      <c r="J562" s="142"/>
      <c r="K562" s="142"/>
    </row>
    <row r="563" spans="1:11" ht="17.45" customHeight="1">
      <c r="A563" s="142"/>
      <c r="B563" s="142"/>
      <c r="C563" s="142"/>
      <c r="D563" s="142"/>
      <c r="E563" s="142"/>
      <c r="F563" s="142"/>
      <c r="G563" s="142"/>
      <c r="H563" s="142"/>
      <c r="I563" s="142"/>
      <c r="J563" s="142"/>
      <c r="K563" s="142"/>
    </row>
    <row r="564" spans="1:11" ht="17.45" customHeight="1">
      <c r="A564" s="142"/>
      <c r="B564" s="142"/>
      <c r="C564" s="142"/>
      <c r="D564" s="142"/>
      <c r="E564" s="142"/>
      <c r="F564" s="142"/>
      <c r="G564" s="142"/>
      <c r="H564" s="142"/>
      <c r="I564" s="142"/>
      <c r="J564" s="142"/>
      <c r="K564" s="142"/>
    </row>
    <row r="565" spans="1:11" ht="17.45" customHeight="1">
      <c r="A565" s="142"/>
      <c r="B565" s="142"/>
      <c r="C565" s="142"/>
      <c r="D565" s="142"/>
      <c r="E565" s="142"/>
      <c r="F565" s="142"/>
      <c r="G565" s="142"/>
      <c r="H565" s="142"/>
      <c r="I565" s="142"/>
      <c r="J565" s="142"/>
      <c r="K565" s="142"/>
    </row>
    <row r="566" spans="1:11" ht="17.45" customHeight="1">
      <c r="A566" s="142"/>
      <c r="B566" s="142"/>
      <c r="C566" s="142"/>
      <c r="D566" s="142"/>
      <c r="E566" s="142"/>
      <c r="F566" s="142"/>
      <c r="G566" s="142"/>
      <c r="H566" s="142"/>
      <c r="I566" s="142"/>
      <c r="J566" s="142"/>
      <c r="K566" s="142"/>
    </row>
    <row r="567" spans="1:11" ht="17.45" customHeight="1">
      <c r="A567" s="142"/>
      <c r="B567" s="142"/>
      <c r="C567" s="142"/>
      <c r="D567" s="142"/>
      <c r="E567" s="142"/>
      <c r="F567" s="142"/>
      <c r="G567" s="142"/>
      <c r="H567" s="142"/>
      <c r="I567" s="142"/>
      <c r="J567" s="142"/>
      <c r="K567" s="142"/>
    </row>
    <row r="568" spans="1:11" ht="17.45" customHeight="1">
      <c r="A568" s="142"/>
      <c r="B568" s="142"/>
      <c r="C568" s="142"/>
      <c r="D568" s="142"/>
      <c r="E568" s="142"/>
      <c r="F568" s="142"/>
      <c r="G568" s="142"/>
      <c r="H568" s="142"/>
      <c r="I568" s="142"/>
      <c r="J568" s="142"/>
      <c r="K568" s="142"/>
    </row>
    <row r="569" spans="1:11" ht="17.45" customHeight="1">
      <c r="A569" s="142"/>
      <c r="B569" s="142"/>
      <c r="C569" s="142"/>
      <c r="D569" s="142"/>
      <c r="E569" s="142"/>
      <c r="F569" s="142"/>
      <c r="G569" s="142"/>
      <c r="H569" s="142"/>
      <c r="I569" s="142"/>
      <c r="J569" s="142"/>
      <c r="K569" s="142"/>
    </row>
    <row r="570" spans="1:11" ht="17.45" customHeight="1">
      <c r="A570" s="142"/>
      <c r="B570" s="142"/>
      <c r="C570" s="142"/>
      <c r="D570" s="142"/>
      <c r="E570" s="142"/>
      <c r="F570" s="142"/>
      <c r="G570" s="142"/>
      <c r="H570" s="142"/>
      <c r="I570" s="142"/>
      <c r="J570" s="142"/>
      <c r="K570" s="142"/>
    </row>
    <row r="571" spans="1:11" ht="17.45" customHeight="1">
      <c r="A571" s="142"/>
      <c r="B571" s="142"/>
      <c r="C571" s="142"/>
      <c r="D571" s="142"/>
      <c r="E571" s="142"/>
      <c r="F571" s="142"/>
      <c r="G571" s="142"/>
      <c r="H571" s="142"/>
      <c r="I571" s="142"/>
      <c r="J571" s="142"/>
      <c r="K571" s="142"/>
    </row>
    <row r="572" spans="1:11" ht="17.45" customHeight="1">
      <c r="A572" s="142"/>
      <c r="B572" s="142"/>
      <c r="C572" s="142"/>
      <c r="D572" s="142"/>
      <c r="E572" s="142"/>
      <c r="F572" s="142"/>
      <c r="G572" s="142"/>
      <c r="H572" s="142"/>
      <c r="I572" s="142"/>
      <c r="J572" s="142"/>
      <c r="K572" s="142"/>
    </row>
    <row r="573" spans="1:11" ht="17.45" customHeight="1">
      <c r="A573" s="142"/>
      <c r="B573" s="142"/>
      <c r="C573" s="142"/>
      <c r="D573" s="142"/>
      <c r="E573" s="142"/>
      <c r="F573" s="142"/>
      <c r="G573" s="142"/>
      <c r="H573" s="142"/>
      <c r="I573" s="142"/>
      <c r="J573" s="142"/>
      <c r="K573" s="142"/>
    </row>
    <row r="574" spans="1:11" ht="17.45" customHeight="1">
      <c r="A574" s="142"/>
      <c r="B574" s="142"/>
      <c r="C574" s="142"/>
      <c r="D574" s="142"/>
      <c r="E574" s="142"/>
      <c r="F574" s="142"/>
      <c r="G574" s="142"/>
      <c r="H574" s="142"/>
      <c r="I574" s="142"/>
      <c r="J574" s="142"/>
      <c r="K574" s="142"/>
    </row>
    <row r="575" spans="1:11" ht="17.45" customHeight="1">
      <c r="A575" s="142"/>
      <c r="B575" s="142"/>
      <c r="C575" s="142"/>
      <c r="D575" s="142"/>
      <c r="E575" s="142"/>
      <c r="F575" s="142"/>
      <c r="G575" s="142"/>
      <c r="H575" s="142"/>
      <c r="I575" s="142"/>
      <c r="J575" s="142"/>
      <c r="K575" s="142"/>
    </row>
    <row r="576" spans="1:11" ht="17.45" customHeight="1">
      <c r="A576" s="142"/>
      <c r="B576" s="142"/>
      <c r="C576" s="142"/>
      <c r="D576" s="142"/>
      <c r="E576" s="142"/>
      <c r="F576" s="142"/>
      <c r="G576" s="142"/>
      <c r="H576" s="142"/>
      <c r="I576" s="142"/>
      <c r="J576" s="142"/>
      <c r="K576" s="142"/>
    </row>
    <row r="577" spans="1:11" ht="17.45" customHeight="1">
      <c r="A577" s="142"/>
      <c r="B577" s="142"/>
      <c r="C577" s="142"/>
      <c r="D577" s="142"/>
      <c r="E577" s="142"/>
      <c r="F577" s="142"/>
      <c r="G577" s="142"/>
      <c r="H577" s="142"/>
      <c r="I577" s="142"/>
      <c r="J577" s="142"/>
      <c r="K577" s="142"/>
    </row>
    <row r="578" spans="1:11" ht="17.45" customHeight="1">
      <c r="A578" s="142"/>
      <c r="B578" s="142"/>
      <c r="C578" s="142"/>
      <c r="D578" s="142"/>
      <c r="E578" s="142"/>
      <c r="F578" s="142"/>
      <c r="G578" s="142"/>
      <c r="H578" s="142"/>
      <c r="I578" s="142"/>
      <c r="J578" s="142"/>
      <c r="K578" s="142"/>
    </row>
    <row r="579" spans="1:11" ht="17.45" customHeight="1">
      <c r="A579" s="142"/>
      <c r="B579" s="142"/>
      <c r="C579" s="142"/>
      <c r="D579" s="142"/>
      <c r="E579" s="142"/>
      <c r="F579" s="142"/>
      <c r="G579" s="142"/>
      <c r="H579" s="142"/>
      <c r="I579" s="142"/>
      <c r="J579" s="142"/>
      <c r="K579" s="142"/>
    </row>
    <row r="580" spans="1:11" ht="17.45" customHeight="1">
      <c r="A580" s="142"/>
      <c r="B580" s="142"/>
      <c r="C580" s="142"/>
      <c r="D580" s="142"/>
      <c r="E580" s="142"/>
      <c r="F580" s="142"/>
      <c r="G580" s="142"/>
      <c r="H580" s="142"/>
      <c r="I580" s="142"/>
      <c r="J580" s="142"/>
      <c r="K580" s="142"/>
    </row>
    <row r="581" spans="1:11" ht="17.45" customHeight="1">
      <c r="A581" s="142"/>
      <c r="B581" s="142"/>
      <c r="C581" s="142"/>
      <c r="D581" s="142"/>
      <c r="E581" s="142"/>
      <c r="F581" s="142"/>
      <c r="G581" s="142"/>
      <c r="H581" s="142"/>
      <c r="I581" s="142"/>
      <c r="J581" s="142"/>
      <c r="K581" s="142"/>
    </row>
    <row r="582" spans="1:11" ht="17.45" customHeight="1">
      <c r="A582" s="142"/>
      <c r="B582" s="142"/>
      <c r="C582" s="142"/>
      <c r="D582" s="142"/>
      <c r="E582" s="142"/>
      <c r="F582" s="142"/>
      <c r="G582" s="142"/>
      <c r="H582" s="142"/>
      <c r="I582" s="142"/>
      <c r="J582" s="142"/>
      <c r="K582" s="142"/>
    </row>
    <row r="583" spans="1:11" ht="17.45" customHeight="1">
      <c r="A583" s="142"/>
      <c r="B583" s="142"/>
      <c r="C583" s="142"/>
      <c r="D583" s="142"/>
      <c r="E583" s="142"/>
      <c r="F583" s="142"/>
      <c r="G583" s="142"/>
      <c r="H583" s="142"/>
      <c r="I583" s="142"/>
      <c r="J583" s="142"/>
      <c r="K583" s="142"/>
    </row>
    <row r="584" spans="1:11" ht="17.45" customHeight="1">
      <c r="A584" s="142"/>
      <c r="B584" s="142"/>
      <c r="C584" s="142"/>
      <c r="D584" s="142"/>
      <c r="E584" s="142"/>
      <c r="F584" s="142"/>
      <c r="G584" s="142"/>
      <c r="H584" s="142"/>
      <c r="I584" s="142"/>
      <c r="J584" s="142"/>
      <c r="K584" s="142"/>
    </row>
    <row r="585" spans="1:11" ht="17.45" customHeight="1">
      <c r="A585" s="142"/>
      <c r="B585" s="142"/>
      <c r="C585" s="142"/>
      <c r="D585" s="142"/>
      <c r="E585" s="142"/>
      <c r="F585" s="142"/>
      <c r="G585" s="142"/>
      <c r="H585" s="142"/>
      <c r="I585" s="142"/>
      <c r="J585" s="142"/>
      <c r="K585" s="142"/>
    </row>
    <row r="586" spans="1:11" ht="17.45" customHeight="1">
      <c r="A586" s="142"/>
      <c r="B586" s="142"/>
      <c r="C586" s="142"/>
      <c r="D586" s="142"/>
      <c r="E586" s="142"/>
      <c r="F586" s="142"/>
      <c r="G586" s="142"/>
      <c r="H586" s="142"/>
      <c r="I586" s="142"/>
      <c r="J586" s="142"/>
      <c r="K586" s="142"/>
    </row>
    <row r="587" spans="1:11" ht="17.45" customHeight="1">
      <c r="A587" s="142"/>
      <c r="B587" s="142"/>
      <c r="C587" s="142"/>
      <c r="D587" s="142"/>
      <c r="E587" s="142"/>
      <c r="F587" s="142"/>
      <c r="G587" s="142"/>
      <c r="H587" s="142"/>
      <c r="I587" s="142"/>
      <c r="J587" s="142"/>
      <c r="K587" s="142"/>
    </row>
    <row r="588" spans="1:11" ht="17.45" customHeight="1">
      <c r="A588" s="142"/>
      <c r="B588" s="142"/>
      <c r="C588" s="142"/>
      <c r="D588" s="142"/>
      <c r="E588" s="142"/>
      <c r="F588" s="142"/>
      <c r="G588" s="142"/>
      <c r="H588" s="142"/>
      <c r="I588" s="142"/>
      <c r="J588" s="142"/>
      <c r="K588" s="142"/>
    </row>
    <row r="589" spans="1:11" ht="17.45" customHeight="1">
      <c r="A589" s="142"/>
      <c r="B589" s="142"/>
      <c r="C589" s="142"/>
      <c r="D589" s="142"/>
      <c r="E589" s="142"/>
      <c r="F589" s="142"/>
      <c r="G589" s="142"/>
      <c r="H589" s="142"/>
      <c r="I589" s="142"/>
      <c r="J589" s="142"/>
      <c r="K589" s="142"/>
    </row>
    <row r="590" spans="1:11" ht="17.45" customHeight="1">
      <c r="A590" s="142"/>
      <c r="B590" s="142"/>
      <c r="C590" s="142"/>
      <c r="D590" s="142"/>
      <c r="E590" s="142"/>
      <c r="F590" s="142"/>
      <c r="G590" s="142"/>
      <c r="H590" s="142"/>
      <c r="I590" s="142"/>
      <c r="J590" s="142"/>
      <c r="K590" s="142"/>
    </row>
    <row r="591" spans="1:11" ht="17.45" customHeight="1">
      <c r="A591" s="142"/>
      <c r="B591" s="142"/>
      <c r="C591" s="142"/>
      <c r="D591" s="142"/>
      <c r="E591" s="142"/>
      <c r="F591" s="142"/>
      <c r="G591" s="142"/>
      <c r="H591" s="142"/>
      <c r="I591" s="142"/>
      <c r="J591" s="142"/>
      <c r="K591" s="142"/>
    </row>
    <row r="592" spans="1:11" ht="17.45" customHeight="1">
      <c r="A592" s="142"/>
      <c r="B592" s="142"/>
      <c r="C592" s="142"/>
      <c r="D592" s="142"/>
      <c r="E592" s="142"/>
      <c r="F592" s="142"/>
      <c r="G592" s="142"/>
      <c r="H592" s="142"/>
      <c r="I592" s="142"/>
      <c r="J592" s="142"/>
      <c r="K592" s="142"/>
    </row>
    <row r="593" spans="1:11" ht="17.45" customHeight="1">
      <c r="A593" s="142"/>
      <c r="B593" s="142"/>
      <c r="C593" s="142"/>
      <c r="D593" s="142"/>
      <c r="E593" s="142"/>
      <c r="F593" s="142"/>
      <c r="G593" s="142"/>
      <c r="H593" s="142"/>
      <c r="I593" s="142"/>
      <c r="J593" s="142"/>
      <c r="K593" s="142"/>
    </row>
    <row r="594" spans="1:11" ht="17.45" customHeight="1">
      <c r="A594" s="142"/>
      <c r="B594" s="142"/>
      <c r="C594" s="142"/>
      <c r="D594" s="142"/>
      <c r="E594" s="142"/>
      <c r="F594" s="142"/>
      <c r="G594" s="142"/>
      <c r="H594" s="142"/>
      <c r="I594" s="142"/>
      <c r="J594" s="142"/>
      <c r="K594" s="142"/>
    </row>
    <row r="595" spans="1:11" ht="17.45" customHeight="1">
      <c r="A595" s="142"/>
      <c r="B595" s="142"/>
      <c r="C595" s="142"/>
      <c r="D595" s="142"/>
      <c r="E595" s="142"/>
      <c r="F595" s="142"/>
      <c r="G595" s="142"/>
      <c r="H595" s="142"/>
      <c r="I595" s="142"/>
      <c r="J595" s="142"/>
      <c r="K595" s="142"/>
    </row>
    <row r="596" spans="1:11" ht="17.45" customHeight="1">
      <c r="A596" s="142"/>
      <c r="B596" s="142"/>
      <c r="C596" s="142"/>
      <c r="D596" s="142"/>
      <c r="E596" s="142"/>
      <c r="F596" s="142"/>
      <c r="G596" s="142"/>
      <c r="H596" s="142"/>
      <c r="I596" s="142"/>
      <c r="J596" s="142"/>
      <c r="K596" s="142"/>
    </row>
    <row r="597" spans="1:11" ht="17.45" customHeight="1">
      <c r="A597" s="142"/>
      <c r="B597" s="142"/>
      <c r="C597" s="142"/>
      <c r="D597" s="142"/>
      <c r="E597" s="142"/>
      <c r="F597" s="142"/>
      <c r="G597" s="142"/>
      <c r="H597" s="142"/>
      <c r="I597" s="142"/>
      <c r="J597" s="142"/>
      <c r="K597" s="142"/>
    </row>
    <row r="598" spans="1:11" ht="17.45" customHeight="1">
      <c r="A598" s="142"/>
      <c r="B598" s="142"/>
      <c r="C598" s="142"/>
      <c r="D598" s="142"/>
      <c r="E598" s="142"/>
      <c r="F598" s="142"/>
      <c r="G598" s="142"/>
      <c r="H598" s="142"/>
      <c r="I598" s="142"/>
      <c r="J598" s="142"/>
      <c r="K598" s="142"/>
    </row>
    <row r="599" spans="1:11" ht="17.45" customHeight="1">
      <c r="A599" s="142"/>
      <c r="B599" s="142"/>
      <c r="C599" s="142"/>
      <c r="D599" s="142"/>
      <c r="E599" s="142"/>
      <c r="F599" s="142"/>
      <c r="G599" s="142"/>
      <c r="H599" s="142"/>
      <c r="I599" s="142"/>
      <c r="J599" s="142"/>
      <c r="K599" s="142"/>
    </row>
    <row r="600" spans="1:11" ht="17.45" customHeight="1">
      <c r="A600" s="142"/>
      <c r="B600" s="142"/>
      <c r="C600" s="142"/>
      <c r="D600" s="142"/>
      <c r="E600" s="142"/>
      <c r="F600" s="142"/>
      <c r="G600" s="142"/>
      <c r="H600" s="142"/>
      <c r="I600" s="142"/>
      <c r="J600" s="142"/>
      <c r="K600" s="142"/>
    </row>
    <row r="601" spans="1:11" ht="17.45" customHeight="1">
      <c r="A601" s="142"/>
      <c r="B601" s="142"/>
      <c r="C601" s="142"/>
      <c r="D601" s="142"/>
      <c r="E601" s="142"/>
      <c r="F601" s="142"/>
      <c r="G601" s="142"/>
      <c r="H601" s="142"/>
      <c r="I601" s="142"/>
      <c r="J601" s="142"/>
      <c r="K601" s="142"/>
    </row>
    <row r="602" spans="1:11" ht="17.45" customHeight="1">
      <c r="A602" s="142"/>
      <c r="B602" s="142"/>
      <c r="C602" s="142"/>
      <c r="D602" s="142"/>
      <c r="E602" s="142"/>
      <c r="F602" s="142"/>
      <c r="G602" s="142"/>
      <c r="H602" s="142"/>
      <c r="I602" s="142"/>
      <c r="J602" s="142"/>
      <c r="K602" s="142"/>
    </row>
    <row r="603" spans="1:11" ht="17.45" customHeight="1">
      <c r="A603" s="142"/>
      <c r="B603" s="142"/>
      <c r="C603" s="142"/>
      <c r="D603" s="142"/>
      <c r="E603" s="142"/>
      <c r="F603" s="142"/>
      <c r="G603" s="142"/>
      <c r="H603" s="142"/>
      <c r="I603" s="142"/>
      <c r="J603" s="142"/>
      <c r="K603" s="142"/>
    </row>
    <row r="604" spans="1:11" ht="17.45" customHeight="1">
      <c r="A604" s="142"/>
      <c r="B604" s="142"/>
      <c r="C604" s="142"/>
      <c r="D604" s="142"/>
      <c r="E604" s="142"/>
      <c r="F604" s="142"/>
      <c r="G604" s="142"/>
      <c r="H604" s="142"/>
      <c r="I604" s="142"/>
      <c r="J604" s="142"/>
      <c r="K604" s="142"/>
    </row>
    <row r="605" spans="1:11" ht="17.45" customHeight="1">
      <c r="A605" s="142"/>
      <c r="B605" s="142"/>
      <c r="C605" s="142"/>
      <c r="D605" s="142"/>
      <c r="E605" s="142"/>
      <c r="F605" s="142"/>
      <c r="G605" s="142"/>
      <c r="H605" s="142"/>
      <c r="I605" s="142"/>
      <c r="J605" s="142"/>
      <c r="K605" s="142"/>
    </row>
    <row r="606" spans="1:11" ht="17.45" customHeight="1">
      <c r="A606" s="142"/>
      <c r="B606" s="142"/>
      <c r="C606" s="142"/>
      <c r="D606" s="142"/>
      <c r="E606" s="142"/>
      <c r="F606" s="142"/>
      <c r="G606" s="142"/>
      <c r="H606" s="142"/>
      <c r="I606" s="142"/>
      <c r="J606" s="142"/>
      <c r="K606" s="142"/>
    </row>
    <row r="607" spans="1:11" ht="17.45" customHeight="1">
      <c r="A607" s="142"/>
      <c r="B607" s="142"/>
      <c r="C607" s="142"/>
      <c r="D607" s="142"/>
      <c r="E607" s="142"/>
      <c r="F607" s="142"/>
      <c r="G607" s="142"/>
      <c r="H607" s="142"/>
      <c r="I607" s="142"/>
      <c r="J607" s="142"/>
      <c r="K607" s="142"/>
    </row>
    <row r="608" spans="1:11" ht="17.45" customHeight="1">
      <c r="A608" s="142"/>
      <c r="B608" s="142"/>
      <c r="C608" s="142"/>
      <c r="D608" s="142"/>
      <c r="E608" s="142"/>
      <c r="F608" s="142"/>
      <c r="G608" s="142"/>
      <c r="H608" s="142"/>
      <c r="I608" s="142"/>
      <c r="J608" s="142"/>
      <c r="K608" s="142"/>
    </row>
    <row r="609" spans="1:11" ht="17.45" customHeight="1">
      <c r="A609" s="142"/>
      <c r="B609" s="142"/>
      <c r="C609" s="142"/>
      <c r="D609" s="142"/>
      <c r="E609" s="142"/>
      <c r="F609" s="142"/>
      <c r="G609" s="142"/>
      <c r="H609" s="142"/>
      <c r="I609" s="142"/>
      <c r="J609" s="142"/>
      <c r="K609" s="142"/>
    </row>
    <row r="610" spans="1:11" ht="17.45" customHeight="1">
      <c r="A610" s="142"/>
      <c r="B610" s="142"/>
      <c r="C610" s="142"/>
      <c r="D610" s="142"/>
      <c r="E610" s="142"/>
      <c r="F610" s="142"/>
      <c r="G610" s="142"/>
      <c r="H610" s="142"/>
      <c r="I610" s="142"/>
      <c r="J610" s="142"/>
      <c r="K610" s="142"/>
    </row>
    <row r="611" spans="1:11" ht="17.45" customHeight="1">
      <c r="A611" s="142"/>
      <c r="B611" s="142"/>
      <c r="C611" s="142"/>
      <c r="D611" s="142"/>
      <c r="E611" s="142"/>
      <c r="F611" s="142"/>
      <c r="G611" s="142"/>
      <c r="H611" s="142"/>
      <c r="I611" s="142"/>
      <c r="J611" s="142"/>
      <c r="K611" s="142"/>
    </row>
    <row r="612" spans="1:11" ht="17.45" customHeight="1">
      <c r="A612" s="142"/>
      <c r="B612" s="142"/>
      <c r="C612" s="142"/>
      <c r="D612" s="142"/>
      <c r="E612" s="142"/>
      <c r="F612" s="142"/>
      <c r="G612" s="142"/>
      <c r="H612" s="142"/>
      <c r="I612" s="142"/>
      <c r="J612" s="142"/>
      <c r="K612" s="142"/>
    </row>
    <row r="613" spans="1:11" ht="17.45" customHeight="1">
      <c r="A613" s="142"/>
      <c r="B613" s="142"/>
      <c r="C613" s="142"/>
      <c r="D613" s="142"/>
      <c r="E613" s="142"/>
      <c r="F613" s="142"/>
      <c r="G613" s="142"/>
      <c r="H613" s="142"/>
      <c r="I613" s="142"/>
      <c r="J613" s="142"/>
      <c r="K613" s="142"/>
    </row>
    <row r="614" spans="1:11" ht="17.45" customHeight="1">
      <c r="A614" s="142"/>
      <c r="B614" s="142"/>
      <c r="C614" s="142"/>
      <c r="D614" s="142"/>
      <c r="E614" s="142"/>
      <c r="F614" s="142"/>
      <c r="G614" s="142"/>
      <c r="H614" s="142"/>
      <c r="I614" s="142"/>
      <c r="J614" s="142"/>
      <c r="K614" s="142"/>
    </row>
    <row r="615" spans="1:11" ht="17.45" customHeight="1">
      <c r="A615" s="142"/>
      <c r="B615" s="142"/>
      <c r="C615" s="142"/>
      <c r="D615" s="142"/>
      <c r="E615" s="142"/>
      <c r="F615" s="142"/>
      <c r="G615" s="142"/>
      <c r="H615" s="142"/>
      <c r="I615" s="142"/>
      <c r="J615" s="142"/>
      <c r="K615" s="142"/>
    </row>
    <row r="616" spans="1:11" ht="17.45" customHeight="1">
      <c r="A616" s="142"/>
      <c r="B616" s="142"/>
      <c r="C616" s="142"/>
      <c r="D616" s="142"/>
      <c r="E616" s="142"/>
      <c r="F616" s="142"/>
      <c r="G616" s="142"/>
      <c r="H616" s="142"/>
      <c r="I616" s="142"/>
      <c r="J616" s="142"/>
      <c r="K616" s="142"/>
    </row>
    <row r="617" spans="1:11" ht="17.45" customHeight="1">
      <c r="A617" s="142"/>
      <c r="B617" s="142"/>
      <c r="C617" s="142"/>
      <c r="D617" s="142"/>
      <c r="E617" s="142"/>
      <c r="F617" s="142"/>
      <c r="G617" s="142"/>
      <c r="H617" s="142"/>
      <c r="I617" s="142"/>
      <c r="J617" s="142"/>
      <c r="K617" s="142"/>
    </row>
    <row r="618" spans="1:11" ht="17.45" customHeight="1">
      <c r="A618" s="142"/>
      <c r="B618" s="142"/>
      <c r="C618" s="142"/>
      <c r="D618" s="142"/>
      <c r="E618" s="142"/>
      <c r="F618" s="142"/>
      <c r="G618" s="142"/>
      <c r="H618" s="142"/>
      <c r="I618" s="142"/>
      <c r="J618" s="142"/>
      <c r="K618" s="142"/>
    </row>
    <row r="619" spans="1:11" ht="17.45" customHeight="1">
      <c r="A619" s="142"/>
      <c r="B619" s="142"/>
      <c r="C619" s="142"/>
      <c r="D619" s="142"/>
      <c r="E619" s="142"/>
      <c r="F619" s="142"/>
      <c r="G619" s="142"/>
      <c r="H619" s="142"/>
      <c r="I619" s="142"/>
      <c r="J619" s="142"/>
      <c r="K619" s="142"/>
    </row>
    <row r="620" spans="1:11" ht="17.45" customHeight="1">
      <c r="A620" s="142"/>
      <c r="B620" s="142"/>
      <c r="C620" s="142"/>
      <c r="D620" s="142"/>
      <c r="E620" s="142"/>
      <c r="F620" s="142"/>
      <c r="G620" s="142"/>
      <c r="H620" s="142"/>
      <c r="I620" s="142"/>
      <c r="J620" s="142"/>
      <c r="K620" s="142"/>
    </row>
    <row r="621" spans="1:11" ht="17.45" customHeight="1">
      <c r="A621" s="142"/>
      <c r="B621" s="142"/>
      <c r="C621" s="142"/>
      <c r="D621" s="142"/>
      <c r="E621" s="142"/>
      <c r="F621" s="142"/>
      <c r="G621" s="142"/>
      <c r="H621" s="142"/>
      <c r="I621" s="142"/>
      <c r="J621" s="142"/>
      <c r="K621" s="142"/>
    </row>
    <row r="622" spans="1:11" ht="17.45" customHeight="1">
      <c r="A622" s="142"/>
      <c r="B622" s="142"/>
      <c r="C622" s="142"/>
      <c r="D622" s="142"/>
      <c r="E622" s="142"/>
      <c r="F622" s="142"/>
      <c r="G622" s="142"/>
      <c r="H622" s="142"/>
      <c r="I622" s="142"/>
      <c r="J622" s="142"/>
      <c r="K622" s="142"/>
    </row>
    <row r="623" spans="1:11" ht="17.45" customHeight="1">
      <c r="A623" s="142"/>
      <c r="B623" s="142"/>
      <c r="C623" s="142"/>
      <c r="D623" s="142"/>
      <c r="E623" s="142"/>
      <c r="F623" s="142"/>
      <c r="G623" s="142"/>
      <c r="H623" s="142"/>
      <c r="I623" s="142"/>
      <c r="J623" s="142"/>
      <c r="K623" s="142"/>
    </row>
    <row r="624" spans="1:11" ht="17.45" customHeight="1">
      <c r="A624" s="142"/>
      <c r="B624" s="142"/>
      <c r="C624" s="142"/>
      <c r="D624" s="142"/>
      <c r="E624" s="142"/>
      <c r="F624" s="142"/>
      <c r="G624" s="142"/>
      <c r="H624" s="142"/>
      <c r="I624" s="142"/>
      <c r="J624" s="142"/>
      <c r="K624" s="142"/>
    </row>
    <row r="625" spans="1:11" ht="17.45" customHeight="1">
      <c r="A625" s="142"/>
      <c r="B625" s="142"/>
      <c r="C625" s="142"/>
      <c r="D625" s="142"/>
      <c r="E625" s="142"/>
      <c r="F625" s="142"/>
      <c r="G625" s="142"/>
      <c r="H625" s="142"/>
      <c r="I625" s="142"/>
      <c r="J625" s="142"/>
      <c r="K625" s="142"/>
    </row>
    <row r="626" spans="1:11" ht="17.45" customHeight="1">
      <c r="A626" s="142"/>
      <c r="B626" s="142"/>
      <c r="C626" s="142"/>
      <c r="D626" s="142"/>
      <c r="E626" s="142"/>
      <c r="F626" s="142"/>
      <c r="G626" s="142"/>
      <c r="H626" s="142"/>
      <c r="I626" s="142"/>
      <c r="J626" s="142"/>
      <c r="K626" s="142"/>
    </row>
    <row r="627" spans="1:11" ht="17.45" customHeight="1">
      <c r="A627" s="142"/>
      <c r="B627" s="142"/>
      <c r="C627" s="142"/>
      <c r="D627" s="142"/>
      <c r="E627" s="142"/>
      <c r="F627" s="142"/>
      <c r="G627" s="142"/>
      <c r="H627" s="142"/>
      <c r="I627" s="142"/>
      <c r="J627" s="142"/>
      <c r="K627" s="142"/>
    </row>
    <row r="628" spans="1:11" ht="17.45" customHeight="1">
      <c r="A628" s="142"/>
      <c r="B628" s="142"/>
      <c r="C628" s="142"/>
      <c r="D628" s="142"/>
      <c r="E628" s="142"/>
      <c r="F628" s="142"/>
      <c r="G628" s="142"/>
      <c r="H628" s="142"/>
      <c r="I628" s="142"/>
      <c r="J628" s="142"/>
      <c r="K628" s="142"/>
    </row>
    <row r="629" spans="1:11" ht="17.45" customHeight="1">
      <c r="A629" s="142"/>
      <c r="B629" s="142"/>
      <c r="C629" s="142"/>
      <c r="D629" s="142"/>
      <c r="E629" s="142"/>
      <c r="F629" s="142"/>
      <c r="G629" s="142"/>
      <c r="H629" s="142"/>
      <c r="I629" s="142"/>
      <c r="J629" s="142"/>
      <c r="K629" s="142"/>
    </row>
    <row r="630" spans="1:11" ht="17.45" customHeight="1">
      <c r="A630" s="142"/>
      <c r="B630" s="142"/>
      <c r="C630" s="142"/>
      <c r="D630" s="142"/>
      <c r="E630" s="142"/>
      <c r="F630" s="142"/>
      <c r="G630" s="142"/>
      <c r="H630" s="142"/>
      <c r="I630" s="142"/>
      <c r="J630" s="142"/>
      <c r="K630" s="142"/>
    </row>
    <row r="631" spans="1:11" ht="17.45" customHeight="1">
      <c r="A631" s="142"/>
      <c r="B631" s="142"/>
      <c r="C631" s="142"/>
      <c r="D631" s="142"/>
      <c r="E631" s="142"/>
      <c r="F631" s="142"/>
      <c r="G631" s="142"/>
      <c r="H631" s="142"/>
      <c r="I631" s="142"/>
      <c r="J631" s="142"/>
      <c r="K631" s="142"/>
    </row>
    <row r="632" spans="1:11" ht="17.45" customHeight="1">
      <c r="A632" s="142"/>
      <c r="B632" s="142"/>
      <c r="C632" s="142"/>
      <c r="D632" s="142"/>
      <c r="E632" s="142"/>
      <c r="F632" s="142"/>
      <c r="G632" s="142"/>
      <c r="H632" s="142"/>
      <c r="I632" s="142"/>
      <c r="J632" s="142"/>
      <c r="K632" s="142"/>
    </row>
    <row r="633" spans="1:11" ht="17.45" customHeight="1">
      <c r="A633" s="142"/>
      <c r="B633" s="142"/>
      <c r="C633" s="142"/>
      <c r="D633" s="142"/>
      <c r="E633" s="142"/>
      <c r="F633" s="142"/>
      <c r="G633" s="142"/>
      <c r="H633" s="142"/>
      <c r="I633" s="142"/>
      <c r="J633" s="142"/>
      <c r="K633" s="142"/>
    </row>
    <row r="634" spans="1:11" ht="17.45" customHeight="1">
      <c r="A634" s="142"/>
      <c r="B634" s="142"/>
      <c r="C634" s="142"/>
      <c r="D634" s="142"/>
      <c r="E634" s="142"/>
      <c r="F634" s="142"/>
      <c r="G634" s="142"/>
      <c r="H634" s="142"/>
      <c r="I634" s="142"/>
      <c r="J634" s="142"/>
      <c r="K634" s="142"/>
    </row>
    <row r="635" spans="1:11" ht="17.45" customHeight="1">
      <c r="A635" s="142"/>
      <c r="B635" s="142"/>
      <c r="C635" s="142"/>
      <c r="D635" s="142"/>
      <c r="E635" s="142"/>
      <c r="F635" s="142"/>
      <c r="G635" s="142"/>
      <c r="H635" s="142"/>
      <c r="I635" s="142"/>
      <c r="J635" s="142"/>
      <c r="K635" s="142"/>
    </row>
    <row r="636" spans="1:11" ht="17.45" customHeight="1">
      <c r="A636" s="142"/>
      <c r="B636" s="142"/>
      <c r="C636" s="142"/>
      <c r="D636" s="142"/>
      <c r="E636" s="142"/>
      <c r="F636" s="142"/>
      <c r="G636" s="142"/>
      <c r="H636" s="142"/>
      <c r="I636" s="142"/>
      <c r="J636" s="142"/>
      <c r="K636" s="142"/>
    </row>
    <row r="637" spans="1:11" ht="17.45" customHeight="1">
      <c r="A637" s="142"/>
      <c r="B637" s="142"/>
      <c r="C637" s="142"/>
      <c r="D637" s="142"/>
      <c r="E637" s="142"/>
      <c r="F637" s="142"/>
      <c r="G637" s="142"/>
      <c r="H637" s="142"/>
      <c r="I637" s="142"/>
      <c r="J637" s="142"/>
      <c r="K637" s="142"/>
    </row>
    <row r="638" spans="1:11" ht="17.45" customHeight="1">
      <c r="A638" s="142"/>
      <c r="B638" s="142"/>
      <c r="C638" s="142"/>
      <c r="D638" s="142"/>
      <c r="E638" s="142"/>
      <c r="F638" s="142"/>
      <c r="G638" s="142"/>
      <c r="H638" s="142"/>
      <c r="I638" s="142"/>
      <c r="J638" s="142"/>
      <c r="K638" s="142"/>
    </row>
    <row r="639" spans="1:11" ht="17.45" customHeight="1">
      <c r="A639" s="142"/>
      <c r="B639" s="142"/>
      <c r="C639" s="142"/>
      <c r="D639" s="142"/>
      <c r="E639" s="142"/>
      <c r="F639" s="142"/>
      <c r="G639" s="142"/>
      <c r="H639" s="142"/>
      <c r="I639" s="142"/>
      <c r="J639" s="142"/>
      <c r="K639" s="142"/>
    </row>
    <row r="640" spans="1:11" ht="17.45" customHeight="1">
      <c r="A640" s="142"/>
      <c r="B640" s="142"/>
      <c r="C640" s="142"/>
      <c r="D640" s="142"/>
      <c r="E640" s="142"/>
      <c r="F640" s="142"/>
      <c r="G640" s="142"/>
      <c r="H640" s="142"/>
      <c r="I640" s="142"/>
      <c r="J640" s="142"/>
      <c r="K640" s="142"/>
    </row>
    <row r="641" spans="1:11" ht="17.45" customHeight="1">
      <c r="A641" s="142"/>
      <c r="B641" s="142"/>
      <c r="C641" s="142"/>
      <c r="D641" s="142"/>
      <c r="E641" s="142"/>
      <c r="F641" s="142"/>
      <c r="G641" s="142"/>
      <c r="H641" s="142"/>
      <c r="I641" s="142"/>
      <c r="J641" s="142"/>
      <c r="K641" s="142"/>
    </row>
    <row r="642" spans="1:11" ht="17.45" customHeight="1">
      <c r="A642" s="142"/>
      <c r="B642" s="142"/>
      <c r="C642" s="142"/>
      <c r="D642" s="142"/>
      <c r="E642" s="142"/>
      <c r="F642" s="142"/>
      <c r="G642" s="142"/>
      <c r="H642" s="142"/>
      <c r="I642" s="142"/>
      <c r="J642" s="142"/>
      <c r="K642" s="142"/>
    </row>
    <row r="643" spans="1:11" ht="17.45" customHeight="1">
      <c r="A643" s="142"/>
      <c r="B643" s="142"/>
      <c r="C643" s="142"/>
      <c r="D643" s="142"/>
      <c r="E643" s="142"/>
      <c r="F643" s="142"/>
      <c r="G643" s="142"/>
      <c r="H643" s="142"/>
      <c r="I643" s="142"/>
      <c r="J643" s="142"/>
      <c r="K643" s="142"/>
    </row>
    <row r="644" spans="1:11" ht="17.45" customHeight="1">
      <c r="A644" s="142"/>
      <c r="B644" s="142"/>
      <c r="C644" s="142"/>
      <c r="D644" s="142"/>
      <c r="E644" s="142"/>
      <c r="F644" s="142"/>
      <c r="G644" s="142"/>
      <c r="H644" s="142"/>
      <c r="I644" s="142"/>
      <c r="J644" s="142"/>
      <c r="K644" s="142"/>
    </row>
    <row r="645" spans="1:11" ht="17.45" customHeight="1">
      <c r="A645" s="142"/>
      <c r="B645" s="142"/>
      <c r="C645" s="142"/>
      <c r="D645" s="142"/>
      <c r="E645" s="142"/>
      <c r="F645" s="142"/>
      <c r="G645" s="142"/>
      <c r="H645" s="142"/>
      <c r="I645" s="142"/>
      <c r="J645" s="142"/>
      <c r="K645" s="142"/>
    </row>
    <row r="646" spans="1:11" ht="17.45" customHeight="1">
      <c r="A646" s="142"/>
      <c r="B646" s="142"/>
      <c r="C646" s="142"/>
      <c r="D646" s="142"/>
      <c r="E646" s="142"/>
      <c r="F646" s="142"/>
      <c r="G646" s="142"/>
      <c r="H646" s="142"/>
      <c r="I646" s="142"/>
      <c r="J646" s="142"/>
      <c r="K646" s="142"/>
    </row>
    <row r="647" spans="1:11" ht="17.45" customHeight="1">
      <c r="A647" s="142"/>
      <c r="B647" s="142"/>
      <c r="C647" s="142"/>
      <c r="D647" s="142"/>
      <c r="E647" s="142"/>
      <c r="F647" s="142"/>
      <c r="G647" s="142"/>
      <c r="H647" s="142"/>
      <c r="I647" s="142"/>
      <c r="J647" s="142"/>
      <c r="K647" s="142"/>
    </row>
    <row r="648" spans="1:11" ht="17.45" customHeight="1">
      <c r="A648" s="142"/>
      <c r="B648" s="142"/>
      <c r="C648" s="142"/>
      <c r="D648" s="142"/>
      <c r="E648" s="142"/>
      <c r="F648" s="142"/>
      <c r="G648" s="142"/>
      <c r="H648" s="142"/>
      <c r="I648" s="142"/>
      <c r="J648" s="142"/>
      <c r="K648" s="142"/>
    </row>
    <row r="649" spans="1:11" ht="17.45" customHeight="1">
      <c r="A649" s="142"/>
      <c r="B649" s="142"/>
      <c r="C649" s="142"/>
      <c r="D649" s="142"/>
      <c r="E649" s="142"/>
      <c r="F649" s="142"/>
      <c r="G649" s="142"/>
      <c r="H649" s="142"/>
      <c r="I649" s="142"/>
      <c r="J649" s="142"/>
      <c r="K649" s="142"/>
    </row>
    <row r="650" spans="1:11" ht="17.45" customHeight="1">
      <c r="A650" s="142"/>
      <c r="B650" s="142"/>
      <c r="C650" s="142"/>
      <c r="D650" s="142"/>
      <c r="E650" s="142"/>
      <c r="F650" s="142"/>
      <c r="G650" s="142"/>
      <c r="H650" s="142"/>
      <c r="I650" s="142"/>
      <c r="J650" s="142"/>
      <c r="K650" s="142"/>
    </row>
    <row r="651" spans="1:11" ht="17.45" customHeight="1">
      <c r="A651" s="142"/>
      <c r="B651" s="142"/>
      <c r="C651" s="142"/>
      <c r="D651" s="142"/>
      <c r="E651" s="142"/>
      <c r="F651" s="142"/>
      <c r="G651" s="142"/>
      <c r="H651" s="142"/>
      <c r="I651" s="142"/>
      <c r="J651" s="142"/>
      <c r="K651" s="142"/>
    </row>
    <row r="652" spans="1:11" ht="17.45" customHeight="1">
      <c r="A652" s="142"/>
      <c r="B652" s="142"/>
      <c r="C652" s="142"/>
      <c r="D652" s="142"/>
      <c r="E652" s="142"/>
      <c r="F652" s="142"/>
      <c r="G652" s="142"/>
      <c r="H652" s="142"/>
      <c r="I652" s="142"/>
      <c r="J652" s="142"/>
      <c r="K652" s="142"/>
    </row>
    <row r="653" spans="1:11" ht="17.45" customHeight="1">
      <c r="A653" s="142"/>
      <c r="B653" s="142"/>
      <c r="C653" s="142"/>
      <c r="D653" s="142"/>
      <c r="E653" s="142"/>
      <c r="F653" s="142"/>
      <c r="G653" s="142"/>
      <c r="H653" s="142"/>
      <c r="I653" s="142"/>
      <c r="J653" s="142"/>
      <c r="K653" s="142"/>
    </row>
    <row r="654" spans="1:11" ht="17.45" customHeight="1">
      <c r="A654" s="142"/>
      <c r="B654" s="142"/>
      <c r="C654" s="142"/>
      <c r="D654" s="142"/>
      <c r="E654" s="142"/>
      <c r="F654" s="142"/>
      <c r="G654" s="142"/>
      <c r="H654" s="142"/>
      <c r="I654" s="142"/>
      <c r="J654" s="142"/>
      <c r="K654" s="142"/>
    </row>
    <row r="655" spans="1:11" ht="17.45" customHeight="1">
      <c r="A655" s="142"/>
      <c r="B655" s="142"/>
      <c r="C655" s="142"/>
      <c r="D655" s="142"/>
      <c r="E655" s="142"/>
      <c r="F655" s="142"/>
      <c r="G655" s="142"/>
      <c r="H655" s="142"/>
      <c r="I655" s="142"/>
      <c r="J655" s="142"/>
      <c r="K655" s="142"/>
    </row>
    <row r="656" spans="1:11" ht="17.45" customHeight="1">
      <c r="A656" s="142"/>
      <c r="B656" s="142"/>
      <c r="C656" s="142"/>
      <c r="D656" s="142"/>
      <c r="E656" s="142"/>
      <c r="F656" s="142"/>
      <c r="G656" s="142"/>
      <c r="H656" s="142"/>
      <c r="I656" s="142"/>
      <c r="J656" s="142"/>
      <c r="K656" s="142"/>
    </row>
    <row r="657" spans="1:11" ht="17.45" customHeight="1">
      <c r="A657" s="142"/>
      <c r="B657" s="142"/>
      <c r="C657" s="142"/>
      <c r="D657" s="142"/>
      <c r="E657" s="142"/>
      <c r="F657" s="142"/>
      <c r="G657" s="142"/>
      <c r="H657" s="142"/>
      <c r="I657" s="142"/>
      <c r="J657" s="142"/>
      <c r="K657" s="142"/>
    </row>
    <row r="658" spans="1:11" ht="17.45" customHeight="1">
      <c r="A658" s="142"/>
      <c r="B658" s="142"/>
      <c r="C658" s="142"/>
      <c r="D658" s="142"/>
      <c r="E658" s="142"/>
      <c r="F658" s="142"/>
      <c r="G658" s="142"/>
      <c r="H658" s="142"/>
      <c r="I658" s="142"/>
      <c r="J658" s="142"/>
      <c r="K658" s="142"/>
    </row>
    <row r="659" spans="1:11" ht="17.45" customHeight="1">
      <c r="A659" s="142"/>
      <c r="B659" s="142"/>
      <c r="C659" s="142"/>
      <c r="D659" s="142"/>
      <c r="E659" s="142"/>
      <c r="F659" s="142"/>
      <c r="G659" s="142"/>
      <c r="H659" s="142"/>
      <c r="I659" s="142"/>
      <c r="J659" s="142"/>
      <c r="K659" s="142"/>
    </row>
    <row r="660" spans="1:11" ht="17.45" customHeight="1">
      <c r="A660" s="142"/>
      <c r="B660" s="142"/>
      <c r="C660" s="142"/>
      <c r="D660" s="142"/>
      <c r="E660" s="142"/>
      <c r="F660" s="142"/>
      <c r="G660" s="142"/>
      <c r="H660" s="142"/>
      <c r="I660" s="142"/>
      <c r="J660" s="142"/>
      <c r="K660" s="142"/>
    </row>
    <row r="661" spans="1:11" ht="17.45" customHeight="1">
      <c r="A661" s="142"/>
      <c r="B661" s="142"/>
      <c r="C661" s="142"/>
      <c r="D661" s="142"/>
      <c r="E661" s="142"/>
      <c r="F661" s="142"/>
      <c r="G661" s="142"/>
      <c r="H661" s="142"/>
      <c r="I661" s="142"/>
      <c r="J661" s="142"/>
      <c r="K661" s="142"/>
    </row>
    <row r="662" spans="1:11" ht="17.45" customHeight="1">
      <c r="A662" s="142"/>
      <c r="B662" s="142"/>
      <c r="C662" s="142"/>
      <c r="D662" s="142"/>
      <c r="E662" s="142"/>
      <c r="F662" s="142"/>
      <c r="G662" s="142"/>
      <c r="H662" s="142"/>
      <c r="I662" s="142"/>
      <c r="J662" s="142"/>
      <c r="K662" s="142"/>
    </row>
    <row r="663" spans="1:11" ht="17.45" customHeight="1">
      <c r="A663" s="142"/>
      <c r="B663" s="142"/>
      <c r="C663" s="142"/>
      <c r="D663" s="142"/>
      <c r="E663" s="142"/>
      <c r="F663" s="142"/>
      <c r="G663" s="142"/>
      <c r="H663" s="142"/>
      <c r="I663" s="142"/>
      <c r="J663" s="142"/>
      <c r="K663" s="142"/>
    </row>
    <row r="664" spans="1:11" ht="17.45" customHeight="1">
      <c r="A664" s="142"/>
      <c r="B664" s="142"/>
      <c r="C664" s="142"/>
      <c r="D664" s="142"/>
      <c r="E664" s="142"/>
      <c r="F664" s="142"/>
      <c r="G664" s="142"/>
      <c r="H664" s="142"/>
      <c r="I664" s="142"/>
      <c r="J664" s="142"/>
      <c r="K664" s="142"/>
    </row>
    <row r="665" spans="1:11" ht="17.45" customHeight="1">
      <c r="A665" s="142"/>
      <c r="B665" s="142"/>
      <c r="C665" s="142"/>
      <c r="D665" s="142"/>
      <c r="E665" s="142"/>
      <c r="F665" s="142"/>
      <c r="G665" s="142"/>
      <c r="H665" s="142"/>
      <c r="I665" s="142"/>
      <c r="J665" s="142"/>
      <c r="K665" s="142"/>
    </row>
    <row r="666" spans="1:11" ht="17.45" customHeight="1">
      <c r="A666" s="142"/>
      <c r="B666" s="142"/>
      <c r="C666" s="142"/>
      <c r="D666" s="142"/>
      <c r="E666" s="142"/>
      <c r="F666" s="142"/>
      <c r="G666" s="142"/>
      <c r="H666" s="142"/>
      <c r="I666" s="142"/>
      <c r="J666" s="142"/>
      <c r="K666" s="142"/>
    </row>
    <row r="667" spans="1:11" ht="17.45" customHeight="1">
      <c r="A667" s="142"/>
      <c r="B667" s="142"/>
      <c r="C667" s="142"/>
      <c r="D667" s="142"/>
      <c r="E667" s="142"/>
      <c r="F667" s="142"/>
      <c r="G667" s="142"/>
      <c r="H667" s="142"/>
      <c r="I667" s="142"/>
      <c r="J667" s="142"/>
      <c r="K667" s="142"/>
    </row>
    <row r="668" spans="1:11" ht="17.45" customHeight="1">
      <c r="A668" s="142"/>
      <c r="B668" s="142"/>
      <c r="C668" s="142"/>
      <c r="D668" s="142"/>
      <c r="E668" s="142"/>
      <c r="F668" s="142"/>
      <c r="G668" s="142"/>
      <c r="H668" s="142"/>
      <c r="I668" s="142"/>
      <c r="J668" s="142"/>
      <c r="K668" s="142"/>
    </row>
    <row r="669" spans="1:11" ht="17.45" customHeight="1">
      <c r="A669" s="142"/>
      <c r="B669" s="142"/>
      <c r="C669" s="142"/>
      <c r="D669" s="142"/>
      <c r="E669" s="142"/>
      <c r="F669" s="142"/>
      <c r="G669" s="142"/>
      <c r="H669" s="142"/>
      <c r="I669" s="142"/>
      <c r="J669" s="142"/>
      <c r="K669" s="142"/>
    </row>
    <row r="670" spans="1:11" ht="17.45" customHeight="1">
      <c r="A670" s="142"/>
      <c r="B670" s="142"/>
      <c r="C670" s="142"/>
      <c r="D670" s="142"/>
      <c r="E670" s="142"/>
      <c r="F670" s="142"/>
      <c r="G670" s="142"/>
      <c r="H670" s="142"/>
      <c r="I670" s="142"/>
      <c r="J670" s="142"/>
      <c r="K670" s="142"/>
    </row>
    <row r="671" spans="1:11" ht="17.45" customHeight="1">
      <c r="A671" s="142"/>
      <c r="B671" s="142"/>
      <c r="C671" s="142"/>
      <c r="D671" s="142"/>
      <c r="E671" s="142"/>
      <c r="F671" s="142"/>
      <c r="G671" s="142"/>
      <c r="H671" s="142"/>
      <c r="I671" s="142"/>
      <c r="J671" s="142"/>
      <c r="K671" s="142"/>
    </row>
    <row r="672" spans="1:11" ht="17.45" customHeight="1">
      <c r="A672" s="142"/>
      <c r="B672" s="142"/>
      <c r="C672" s="142"/>
      <c r="D672" s="142"/>
      <c r="E672" s="142"/>
      <c r="F672" s="142"/>
      <c r="G672" s="142"/>
      <c r="H672" s="142"/>
      <c r="I672" s="142"/>
      <c r="J672" s="142"/>
      <c r="K672" s="142"/>
    </row>
    <row r="673" spans="1:11" ht="17.45" customHeight="1">
      <c r="A673" s="142"/>
      <c r="B673" s="142"/>
      <c r="C673" s="142"/>
      <c r="D673" s="142"/>
      <c r="E673" s="142"/>
      <c r="F673" s="142"/>
      <c r="G673" s="142"/>
      <c r="H673" s="142"/>
      <c r="I673" s="142"/>
      <c r="J673" s="142"/>
      <c r="K673" s="142"/>
    </row>
    <row r="674" spans="1:11" ht="17.45" customHeight="1">
      <c r="A674" s="142"/>
      <c r="B674" s="142"/>
      <c r="C674" s="142"/>
      <c r="D674" s="142"/>
      <c r="E674" s="142"/>
      <c r="F674" s="142"/>
      <c r="G674" s="142"/>
      <c r="H674" s="142"/>
      <c r="I674" s="142"/>
      <c r="J674" s="142"/>
      <c r="K674" s="142"/>
    </row>
    <row r="675" spans="1:11" ht="17.45" customHeight="1">
      <c r="A675" s="142"/>
      <c r="B675" s="142"/>
      <c r="C675" s="142"/>
      <c r="D675" s="142"/>
      <c r="E675" s="142"/>
      <c r="F675" s="142"/>
      <c r="G675" s="142"/>
      <c r="H675" s="142"/>
      <c r="I675" s="142"/>
      <c r="J675" s="142"/>
      <c r="K675" s="142"/>
    </row>
    <row r="676" spans="1:11" ht="17.45" customHeight="1">
      <c r="A676" s="142"/>
      <c r="B676" s="142"/>
      <c r="C676" s="142"/>
      <c r="D676" s="142"/>
      <c r="E676" s="142"/>
      <c r="F676" s="142"/>
      <c r="G676" s="142"/>
      <c r="H676" s="142"/>
      <c r="I676" s="142"/>
      <c r="J676" s="142"/>
      <c r="K676" s="142"/>
    </row>
    <row r="677" spans="1:11" ht="17.45" customHeight="1">
      <c r="A677" s="142"/>
      <c r="B677" s="142"/>
      <c r="C677" s="142"/>
      <c r="D677" s="142"/>
      <c r="E677" s="142"/>
      <c r="F677" s="142"/>
      <c r="G677" s="142"/>
      <c r="H677" s="142"/>
      <c r="I677" s="142"/>
      <c r="J677" s="142"/>
      <c r="K677" s="142"/>
    </row>
    <row r="678" spans="1:11" ht="17.45" customHeight="1">
      <c r="A678" s="142"/>
      <c r="B678" s="142"/>
      <c r="C678" s="142"/>
      <c r="D678" s="142"/>
      <c r="E678" s="142"/>
      <c r="F678" s="142"/>
      <c r="G678" s="142"/>
      <c r="H678" s="142"/>
      <c r="I678" s="142"/>
      <c r="J678" s="142"/>
      <c r="K678" s="142"/>
    </row>
    <row r="679" spans="1:11" ht="17.45" customHeight="1">
      <c r="A679" s="142"/>
      <c r="B679" s="142"/>
      <c r="C679" s="142"/>
      <c r="D679" s="142"/>
      <c r="E679" s="142"/>
      <c r="F679" s="142"/>
      <c r="G679" s="142"/>
      <c r="H679" s="142"/>
      <c r="I679" s="142"/>
      <c r="J679" s="142"/>
      <c r="K679" s="142"/>
    </row>
    <row r="680" spans="1:11" ht="17.45" customHeight="1">
      <c r="A680" s="142"/>
      <c r="B680" s="142"/>
      <c r="C680" s="142"/>
      <c r="D680" s="142"/>
      <c r="E680" s="142"/>
      <c r="F680" s="142"/>
      <c r="G680" s="142"/>
      <c r="H680" s="142"/>
      <c r="I680" s="142"/>
      <c r="J680" s="142"/>
      <c r="K680" s="142"/>
    </row>
    <row r="681" spans="1:11" ht="17.45" customHeight="1">
      <c r="A681" s="142"/>
      <c r="B681" s="142"/>
      <c r="C681" s="142"/>
      <c r="D681" s="142"/>
      <c r="E681" s="142"/>
      <c r="F681" s="142"/>
      <c r="G681" s="142"/>
      <c r="H681" s="142"/>
      <c r="I681" s="142"/>
      <c r="J681" s="142"/>
      <c r="K681" s="142"/>
    </row>
    <row r="682" spans="1:11" ht="17.45" customHeight="1">
      <c r="A682" s="142"/>
      <c r="B682" s="142"/>
      <c r="C682" s="142"/>
      <c r="D682" s="142"/>
      <c r="E682" s="142"/>
      <c r="F682" s="142"/>
      <c r="G682" s="142"/>
      <c r="H682" s="142"/>
      <c r="I682" s="142"/>
      <c r="J682" s="142"/>
      <c r="K682" s="142"/>
    </row>
    <row r="683" spans="1:11" ht="17.45" customHeight="1">
      <c r="A683" s="142"/>
      <c r="B683" s="142"/>
      <c r="C683" s="142"/>
      <c r="D683" s="142"/>
      <c r="E683" s="142"/>
      <c r="F683" s="142"/>
      <c r="G683" s="142"/>
      <c r="H683" s="142"/>
      <c r="I683" s="142"/>
      <c r="J683" s="142"/>
      <c r="K683" s="142"/>
    </row>
    <row r="684" spans="1:11" ht="17.45" customHeight="1">
      <c r="A684" s="142"/>
      <c r="B684" s="142"/>
      <c r="C684" s="142"/>
      <c r="D684" s="142"/>
      <c r="E684" s="142"/>
      <c r="F684" s="142"/>
      <c r="G684" s="142"/>
      <c r="H684" s="142"/>
      <c r="I684" s="142"/>
      <c r="J684" s="142"/>
      <c r="K684" s="142"/>
    </row>
    <row r="685" spans="1:11" ht="17.45" customHeight="1">
      <c r="A685" s="142"/>
      <c r="B685" s="142"/>
      <c r="C685" s="142"/>
      <c r="D685" s="142"/>
      <c r="E685" s="142"/>
      <c r="F685" s="142"/>
      <c r="G685" s="142"/>
      <c r="H685" s="142"/>
      <c r="I685" s="142"/>
      <c r="J685" s="142"/>
      <c r="K685" s="142"/>
    </row>
    <row r="686" spans="1:11" ht="17.45" customHeight="1">
      <c r="A686" s="142"/>
      <c r="B686" s="142"/>
      <c r="C686" s="142"/>
      <c r="D686" s="142"/>
      <c r="E686" s="142"/>
      <c r="F686" s="142"/>
      <c r="G686" s="142"/>
      <c r="H686" s="142"/>
      <c r="I686" s="142"/>
      <c r="J686" s="142"/>
      <c r="K686" s="142"/>
    </row>
    <row r="687" spans="1:11" ht="17.45" customHeight="1">
      <c r="A687" s="142"/>
      <c r="B687" s="142"/>
      <c r="C687" s="142"/>
      <c r="D687" s="142"/>
      <c r="E687" s="142"/>
      <c r="F687" s="142"/>
      <c r="G687" s="142"/>
      <c r="H687" s="142"/>
      <c r="I687" s="142"/>
      <c r="J687" s="142"/>
      <c r="K687" s="142"/>
    </row>
    <row r="688" spans="1:11" ht="17.45" customHeight="1">
      <c r="A688" s="142"/>
      <c r="B688" s="142"/>
      <c r="C688" s="142"/>
      <c r="D688" s="142"/>
      <c r="E688" s="142"/>
      <c r="F688" s="142"/>
      <c r="G688" s="142"/>
      <c r="H688" s="142"/>
      <c r="I688" s="142"/>
      <c r="J688" s="142"/>
      <c r="K688" s="142"/>
    </row>
    <row r="689" spans="1:11" ht="17.45" customHeight="1">
      <c r="A689" s="142"/>
      <c r="B689" s="142"/>
      <c r="C689" s="142"/>
      <c r="D689" s="142"/>
      <c r="E689" s="142"/>
      <c r="F689" s="142"/>
      <c r="G689" s="142"/>
      <c r="H689" s="142"/>
      <c r="I689" s="142"/>
      <c r="J689" s="142"/>
      <c r="K689" s="142"/>
    </row>
    <row r="690" spans="1:11" ht="17.45" customHeight="1">
      <c r="A690" s="142"/>
      <c r="B690" s="142"/>
      <c r="C690" s="142"/>
      <c r="D690" s="142"/>
      <c r="E690" s="142"/>
      <c r="F690" s="142"/>
      <c r="G690" s="142"/>
      <c r="H690" s="142"/>
      <c r="I690" s="142"/>
      <c r="J690" s="142"/>
      <c r="K690" s="142"/>
    </row>
    <row r="691" spans="1:11" ht="17.45" customHeight="1">
      <c r="A691" s="142"/>
      <c r="B691" s="142"/>
      <c r="C691" s="142"/>
      <c r="D691" s="142"/>
      <c r="E691" s="142"/>
      <c r="F691" s="142"/>
      <c r="G691" s="142"/>
      <c r="H691" s="142"/>
      <c r="I691" s="142"/>
      <c r="J691" s="142"/>
      <c r="K691" s="142"/>
    </row>
    <row r="692" spans="1:11" ht="17.45" customHeight="1">
      <c r="A692" s="142"/>
      <c r="B692" s="142"/>
      <c r="C692" s="142"/>
      <c r="D692" s="142"/>
      <c r="E692" s="142"/>
      <c r="F692" s="142"/>
      <c r="G692" s="142"/>
      <c r="H692" s="142"/>
      <c r="I692" s="142"/>
      <c r="J692" s="142"/>
      <c r="K692" s="142"/>
    </row>
    <row r="693" spans="1:11" ht="17.45" customHeight="1">
      <c r="A693" s="142"/>
      <c r="B693" s="142"/>
      <c r="C693" s="142"/>
      <c r="D693" s="142"/>
      <c r="E693" s="142"/>
      <c r="F693" s="142"/>
      <c r="G693" s="142"/>
      <c r="H693" s="142"/>
      <c r="I693" s="142"/>
      <c r="J693" s="142"/>
      <c r="K693" s="142"/>
    </row>
    <row r="694" spans="1:11" ht="17.45" customHeight="1">
      <c r="A694" s="142"/>
      <c r="B694" s="142"/>
      <c r="C694" s="142"/>
      <c r="D694" s="142"/>
      <c r="E694" s="142"/>
      <c r="F694" s="142"/>
      <c r="G694" s="142"/>
      <c r="H694" s="142"/>
      <c r="I694" s="142"/>
      <c r="J694" s="142"/>
      <c r="K694" s="142"/>
    </row>
    <row r="695" spans="1:11" ht="17.45" customHeight="1">
      <c r="A695" s="142"/>
      <c r="B695" s="142"/>
      <c r="C695" s="142"/>
      <c r="D695" s="142"/>
      <c r="E695" s="142"/>
      <c r="F695" s="142"/>
      <c r="G695" s="142"/>
      <c r="H695" s="142"/>
      <c r="I695" s="142"/>
      <c r="J695" s="142"/>
      <c r="K695" s="142"/>
    </row>
    <row r="696" spans="1:11" ht="17.45" customHeight="1">
      <c r="A696" s="142"/>
      <c r="B696" s="142"/>
      <c r="C696" s="142"/>
      <c r="D696" s="142"/>
      <c r="E696" s="142"/>
      <c r="F696" s="142"/>
      <c r="G696" s="142"/>
      <c r="H696" s="142"/>
      <c r="I696" s="142"/>
      <c r="J696" s="142"/>
      <c r="K696" s="142"/>
    </row>
    <row r="697" spans="1:11" ht="17.45" customHeight="1">
      <c r="A697" s="142"/>
      <c r="B697" s="142"/>
      <c r="C697" s="142"/>
      <c r="D697" s="142"/>
      <c r="E697" s="142"/>
      <c r="F697" s="142"/>
      <c r="G697" s="142"/>
      <c r="H697" s="142"/>
      <c r="I697" s="142"/>
      <c r="J697" s="142"/>
      <c r="K697" s="142"/>
    </row>
    <row r="698" spans="1:11" ht="17.45" customHeight="1">
      <c r="A698" s="142"/>
      <c r="B698" s="142"/>
      <c r="C698" s="142"/>
      <c r="D698" s="142"/>
      <c r="E698" s="142"/>
      <c r="F698" s="142"/>
      <c r="G698" s="142"/>
      <c r="H698" s="142"/>
      <c r="I698" s="142"/>
      <c r="J698" s="142"/>
      <c r="K698" s="142"/>
    </row>
    <row r="699" spans="1:11" ht="17.45" customHeight="1">
      <c r="A699" s="142"/>
      <c r="B699" s="142"/>
      <c r="C699" s="142"/>
      <c r="D699" s="142"/>
      <c r="E699" s="142"/>
      <c r="F699" s="142"/>
      <c r="G699" s="142"/>
      <c r="H699" s="142"/>
      <c r="I699" s="142"/>
      <c r="J699" s="142"/>
      <c r="K699" s="142"/>
    </row>
    <row r="700" spans="1:11" ht="17.45" customHeight="1">
      <c r="A700" s="142"/>
      <c r="B700" s="142"/>
      <c r="C700" s="142"/>
      <c r="D700" s="142"/>
      <c r="E700" s="142"/>
      <c r="F700" s="142"/>
      <c r="G700" s="142"/>
      <c r="H700" s="142"/>
      <c r="I700" s="142"/>
      <c r="J700" s="142"/>
      <c r="K700" s="142"/>
    </row>
    <row r="701" spans="1:11" ht="17.45" customHeight="1">
      <c r="A701" s="142"/>
      <c r="B701" s="142"/>
      <c r="C701" s="142"/>
      <c r="D701" s="142"/>
      <c r="E701" s="142"/>
      <c r="F701" s="142"/>
      <c r="G701" s="142"/>
      <c r="H701" s="142"/>
      <c r="I701" s="142"/>
      <c r="J701" s="142"/>
      <c r="K701" s="142"/>
    </row>
    <row r="702" spans="1:11" ht="17.45" customHeight="1">
      <c r="A702" s="142"/>
      <c r="B702" s="142"/>
      <c r="C702" s="142"/>
      <c r="D702" s="142"/>
      <c r="E702" s="142"/>
      <c r="F702" s="142"/>
      <c r="G702" s="142"/>
      <c r="H702" s="142"/>
      <c r="I702" s="142"/>
      <c r="J702" s="142"/>
      <c r="K702" s="142"/>
    </row>
    <row r="703" spans="1:11" ht="17.45" customHeight="1">
      <c r="A703" s="142"/>
      <c r="B703" s="142"/>
      <c r="C703" s="142"/>
      <c r="D703" s="142"/>
      <c r="E703" s="142"/>
      <c r="F703" s="142"/>
      <c r="G703" s="142"/>
      <c r="H703" s="142"/>
      <c r="I703" s="142"/>
      <c r="J703" s="142"/>
      <c r="K703" s="142"/>
    </row>
    <row r="704" spans="1:11" ht="17.45" customHeight="1">
      <c r="A704" s="142"/>
      <c r="B704" s="142"/>
      <c r="C704" s="142"/>
      <c r="D704" s="142"/>
      <c r="E704" s="142"/>
      <c r="F704" s="142"/>
      <c r="G704" s="142"/>
      <c r="H704" s="142"/>
      <c r="I704" s="142"/>
      <c r="J704" s="142"/>
      <c r="K704" s="142"/>
    </row>
    <row r="705" spans="1:11" ht="17.45" customHeight="1">
      <c r="A705" s="142"/>
      <c r="B705" s="142"/>
      <c r="C705" s="142"/>
      <c r="D705" s="142"/>
      <c r="E705" s="142"/>
      <c r="F705" s="142"/>
      <c r="G705" s="142"/>
      <c r="H705" s="142"/>
      <c r="I705" s="142"/>
      <c r="J705" s="142"/>
      <c r="K705" s="142"/>
    </row>
    <row r="706" spans="1:11" ht="17.45" customHeight="1">
      <c r="A706" s="142"/>
      <c r="B706" s="142"/>
      <c r="C706" s="142"/>
      <c r="D706" s="142"/>
      <c r="E706" s="142"/>
      <c r="F706" s="142"/>
      <c r="G706" s="142"/>
      <c r="H706" s="142"/>
      <c r="I706" s="142"/>
      <c r="J706" s="142"/>
      <c r="K706" s="142"/>
    </row>
    <row r="707" spans="1:11" ht="17.45" customHeight="1">
      <c r="A707" s="142"/>
      <c r="B707" s="142"/>
      <c r="C707" s="142"/>
      <c r="D707" s="142"/>
      <c r="E707" s="142"/>
      <c r="F707" s="142"/>
      <c r="G707" s="142"/>
      <c r="H707" s="142"/>
      <c r="I707" s="142"/>
      <c r="J707" s="142"/>
      <c r="K707" s="142"/>
    </row>
    <row r="708" spans="1:11" ht="17.45" customHeight="1">
      <c r="A708" s="142"/>
      <c r="B708" s="142"/>
      <c r="C708" s="142"/>
      <c r="D708" s="142"/>
      <c r="E708" s="142"/>
      <c r="F708" s="142"/>
      <c r="G708" s="142"/>
      <c r="H708" s="142"/>
      <c r="I708" s="142"/>
      <c r="J708" s="142"/>
      <c r="K708" s="142"/>
    </row>
    <row r="709" spans="1:11" ht="17.45" customHeight="1">
      <c r="A709" s="142"/>
      <c r="B709" s="142"/>
      <c r="C709" s="142"/>
      <c r="D709" s="142"/>
      <c r="E709" s="142"/>
      <c r="F709" s="142"/>
      <c r="G709" s="142"/>
      <c r="H709" s="142"/>
      <c r="I709" s="142"/>
      <c r="J709" s="142"/>
      <c r="K709" s="142"/>
    </row>
    <row r="710" spans="1:11" ht="17.45" customHeight="1">
      <c r="A710" s="142"/>
      <c r="B710" s="142"/>
      <c r="C710" s="142"/>
      <c r="D710" s="142"/>
      <c r="E710" s="142"/>
      <c r="F710" s="142"/>
      <c r="G710" s="142"/>
      <c r="H710" s="142"/>
      <c r="I710" s="142"/>
      <c r="J710" s="142"/>
      <c r="K710" s="142"/>
    </row>
    <row r="711" spans="1:11" ht="17.45" customHeight="1">
      <c r="A711" s="142"/>
      <c r="B711" s="142"/>
      <c r="C711" s="142"/>
      <c r="D711" s="142"/>
      <c r="E711" s="142"/>
      <c r="F711" s="142"/>
      <c r="G711" s="142"/>
      <c r="H711" s="142"/>
      <c r="I711" s="142"/>
      <c r="J711" s="142"/>
      <c r="K711" s="142"/>
    </row>
    <row r="712" spans="1:11" ht="17.45" customHeight="1">
      <c r="A712" s="142"/>
      <c r="B712" s="142"/>
      <c r="C712" s="142"/>
      <c r="D712" s="142"/>
      <c r="E712" s="142"/>
      <c r="F712" s="142"/>
      <c r="G712" s="142"/>
      <c r="H712" s="142"/>
      <c r="I712" s="142"/>
      <c r="J712" s="142"/>
      <c r="K712" s="142"/>
    </row>
    <row r="713" spans="1:11" ht="17.45" customHeight="1">
      <c r="A713" s="142"/>
      <c r="B713" s="142"/>
      <c r="C713" s="142"/>
      <c r="D713" s="142"/>
      <c r="E713" s="142"/>
      <c r="F713" s="142"/>
      <c r="G713" s="142"/>
      <c r="H713" s="142"/>
      <c r="I713" s="142"/>
      <c r="J713" s="142"/>
      <c r="K713" s="142"/>
    </row>
    <row r="714" spans="1:11" ht="17.45" customHeight="1">
      <c r="A714" s="142"/>
      <c r="B714" s="142"/>
      <c r="C714" s="142"/>
      <c r="D714" s="142"/>
      <c r="E714" s="142"/>
      <c r="F714" s="142"/>
      <c r="G714" s="142"/>
      <c r="H714" s="142"/>
      <c r="I714" s="142"/>
      <c r="J714" s="142"/>
      <c r="K714" s="142"/>
    </row>
    <row r="715" spans="1:11" ht="17.45" customHeight="1">
      <c r="A715" s="142"/>
      <c r="B715" s="142"/>
      <c r="C715" s="142"/>
      <c r="D715" s="142"/>
      <c r="E715" s="142"/>
      <c r="F715" s="142"/>
      <c r="G715" s="142"/>
      <c r="H715" s="142"/>
      <c r="I715" s="142"/>
      <c r="J715" s="142"/>
      <c r="K715" s="142"/>
    </row>
    <row r="716" spans="1:11" ht="17.45" customHeight="1">
      <c r="A716" s="142"/>
      <c r="B716" s="142"/>
      <c r="C716" s="142"/>
      <c r="D716" s="142"/>
      <c r="E716" s="142"/>
      <c r="F716" s="142"/>
      <c r="G716" s="142"/>
      <c r="H716" s="142"/>
      <c r="I716" s="142"/>
      <c r="J716" s="142"/>
      <c r="K716" s="142"/>
    </row>
    <row r="717" spans="1:11" ht="17.45" customHeight="1">
      <c r="A717" s="142"/>
      <c r="B717" s="142"/>
      <c r="C717" s="142"/>
      <c r="D717" s="142"/>
      <c r="E717" s="142"/>
      <c r="F717" s="142"/>
      <c r="G717" s="142"/>
      <c r="H717" s="142"/>
      <c r="I717" s="142"/>
      <c r="J717" s="142"/>
      <c r="K717" s="142"/>
    </row>
    <row r="718" spans="1:11" ht="17.45" customHeight="1">
      <c r="A718" s="142"/>
      <c r="B718" s="142"/>
      <c r="C718" s="142"/>
      <c r="D718" s="142"/>
      <c r="E718" s="142"/>
      <c r="F718" s="142"/>
      <c r="G718" s="142"/>
      <c r="H718" s="142"/>
      <c r="I718" s="142"/>
      <c r="J718" s="142"/>
      <c r="K718" s="142"/>
    </row>
    <row r="719" spans="1:11" ht="17.45" customHeight="1">
      <c r="A719" s="142"/>
      <c r="B719" s="142"/>
      <c r="C719" s="142"/>
      <c r="D719" s="142"/>
      <c r="E719" s="142"/>
      <c r="F719" s="142"/>
      <c r="G719" s="142"/>
      <c r="H719" s="142"/>
      <c r="I719" s="142"/>
      <c r="J719" s="142"/>
      <c r="K719" s="142"/>
    </row>
    <row r="720" spans="1:11" ht="17.45" customHeight="1">
      <c r="A720" s="142"/>
      <c r="B720" s="142"/>
      <c r="C720" s="142"/>
      <c r="D720" s="142"/>
      <c r="E720" s="142"/>
      <c r="F720" s="142"/>
      <c r="G720" s="142"/>
      <c r="H720" s="142"/>
      <c r="I720" s="142"/>
      <c r="J720" s="142"/>
      <c r="K720" s="142"/>
    </row>
    <row r="721" spans="1:11" ht="17.45" customHeight="1">
      <c r="A721" s="142"/>
      <c r="B721" s="142"/>
      <c r="C721" s="142"/>
      <c r="D721" s="142"/>
      <c r="E721" s="142"/>
      <c r="F721" s="142"/>
      <c r="G721" s="142"/>
      <c r="H721" s="142"/>
      <c r="I721" s="142"/>
      <c r="J721" s="142"/>
      <c r="K721" s="142"/>
    </row>
    <row r="722" spans="1:11" ht="17.45" customHeight="1">
      <c r="A722" s="142"/>
      <c r="B722" s="142"/>
      <c r="C722" s="142"/>
      <c r="D722" s="142"/>
      <c r="E722" s="142"/>
      <c r="F722" s="142"/>
      <c r="G722" s="142"/>
      <c r="H722" s="142"/>
      <c r="I722" s="142"/>
      <c r="J722" s="142"/>
      <c r="K722" s="142"/>
    </row>
    <row r="723" spans="1:11" ht="17.45" customHeight="1">
      <c r="A723" s="142"/>
      <c r="B723" s="142"/>
      <c r="C723" s="142"/>
      <c r="D723" s="142"/>
      <c r="E723" s="142"/>
      <c r="F723" s="142"/>
      <c r="G723" s="142"/>
      <c r="H723" s="142"/>
      <c r="I723" s="142"/>
      <c r="J723" s="142"/>
      <c r="K723" s="142"/>
    </row>
    <row r="724" spans="1:11" ht="17.45" customHeight="1">
      <c r="A724" s="142"/>
      <c r="B724" s="142"/>
      <c r="C724" s="142"/>
      <c r="D724" s="142"/>
      <c r="E724" s="142"/>
      <c r="F724" s="142"/>
      <c r="G724" s="142"/>
      <c r="H724" s="142"/>
      <c r="I724" s="142"/>
      <c r="J724" s="142"/>
      <c r="K724" s="142"/>
    </row>
    <row r="725" spans="1:11" ht="17.45" customHeight="1">
      <c r="A725" s="142"/>
      <c r="B725" s="142"/>
      <c r="C725" s="142"/>
      <c r="D725" s="142"/>
      <c r="E725" s="142"/>
      <c r="F725" s="142"/>
      <c r="G725" s="142"/>
      <c r="H725" s="142"/>
      <c r="I725" s="142"/>
      <c r="J725" s="142"/>
      <c r="K725" s="142"/>
    </row>
    <row r="726" spans="1:11" ht="17.45" customHeight="1">
      <c r="A726" s="142"/>
      <c r="B726" s="142"/>
      <c r="C726" s="142"/>
      <c r="D726" s="142"/>
      <c r="E726" s="142"/>
      <c r="F726" s="142"/>
      <c r="G726" s="142"/>
      <c r="H726" s="142"/>
      <c r="I726" s="142"/>
      <c r="J726" s="142"/>
      <c r="K726" s="142"/>
    </row>
    <row r="727" spans="1:11" ht="17.45" customHeight="1">
      <c r="A727" s="142"/>
      <c r="B727" s="142"/>
      <c r="C727" s="142"/>
      <c r="D727" s="142"/>
      <c r="E727" s="142"/>
      <c r="F727" s="142"/>
      <c r="G727" s="142"/>
      <c r="H727" s="142"/>
      <c r="I727" s="142"/>
      <c r="J727" s="142"/>
      <c r="K727" s="142"/>
    </row>
    <row r="728" spans="1:11" ht="17.45" customHeight="1">
      <c r="A728" s="142"/>
      <c r="B728" s="142"/>
      <c r="C728" s="142"/>
      <c r="D728" s="142"/>
      <c r="E728" s="142"/>
      <c r="F728" s="142"/>
      <c r="G728" s="142"/>
      <c r="H728" s="142"/>
      <c r="I728" s="142"/>
      <c r="J728" s="142"/>
      <c r="K728" s="142"/>
    </row>
    <row r="729" spans="1:11" ht="17.45" customHeight="1">
      <c r="A729" s="142"/>
      <c r="B729" s="142"/>
      <c r="C729" s="142"/>
      <c r="D729" s="142"/>
      <c r="E729" s="142"/>
      <c r="F729" s="142"/>
      <c r="G729" s="142"/>
      <c r="H729" s="142"/>
      <c r="I729" s="142"/>
      <c r="J729" s="142"/>
      <c r="K729" s="142"/>
    </row>
    <row r="730" spans="1:11" ht="17.45" customHeight="1">
      <c r="A730" s="142"/>
      <c r="B730" s="142"/>
      <c r="C730" s="142"/>
      <c r="D730" s="142"/>
      <c r="E730" s="142"/>
      <c r="F730" s="142"/>
      <c r="G730" s="142"/>
      <c r="H730" s="142"/>
      <c r="I730" s="142"/>
      <c r="J730" s="142"/>
      <c r="K730" s="142"/>
    </row>
    <row r="731" spans="1:11" ht="17.45" customHeight="1">
      <c r="A731" s="142"/>
      <c r="B731" s="142"/>
      <c r="C731" s="142"/>
      <c r="D731" s="142"/>
      <c r="E731" s="142"/>
      <c r="F731" s="142"/>
      <c r="G731" s="142"/>
      <c r="H731" s="142"/>
      <c r="I731" s="142"/>
      <c r="J731" s="142"/>
      <c r="K731" s="142"/>
    </row>
    <row r="732" spans="1:11" ht="17.45" customHeight="1">
      <c r="A732" s="142"/>
      <c r="B732" s="142"/>
      <c r="C732" s="142"/>
      <c r="D732" s="142"/>
      <c r="E732" s="142"/>
      <c r="F732" s="142"/>
      <c r="G732" s="142"/>
      <c r="H732" s="142"/>
      <c r="I732" s="142"/>
      <c r="J732" s="142"/>
      <c r="K732" s="142"/>
    </row>
    <row r="733" spans="1:11" ht="17.45" customHeight="1">
      <c r="A733" s="142"/>
      <c r="B733" s="142"/>
      <c r="C733" s="142"/>
      <c r="D733" s="142"/>
      <c r="E733" s="142"/>
      <c r="F733" s="142"/>
      <c r="G733" s="142"/>
      <c r="H733" s="142"/>
      <c r="I733" s="142"/>
      <c r="J733" s="142"/>
      <c r="K733" s="142"/>
    </row>
    <row r="734" spans="1:11" ht="17.45" customHeight="1">
      <c r="A734" s="142"/>
      <c r="B734" s="142"/>
      <c r="C734" s="142"/>
      <c r="D734" s="142"/>
      <c r="E734" s="142"/>
      <c r="F734" s="142"/>
      <c r="G734" s="142"/>
      <c r="H734" s="142"/>
      <c r="I734" s="142"/>
      <c r="J734" s="142"/>
      <c r="K734" s="142"/>
    </row>
    <row r="735" spans="1:11" ht="17.45" customHeight="1">
      <c r="A735" s="142"/>
      <c r="B735" s="142"/>
      <c r="C735" s="142"/>
      <c r="D735" s="142"/>
      <c r="E735" s="142"/>
      <c r="F735" s="142"/>
      <c r="G735" s="142"/>
      <c r="H735" s="142"/>
      <c r="I735" s="142"/>
      <c r="J735" s="142"/>
      <c r="K735" s="142"/>
    </row>
    <row r="736" spans="1:11" ht="17.45" customHeight="1">
      <c r="A736" s="142"/>
      <c r="B736" s="142"/>
      <c r="C736" s="142"/>
      <c r="D736" s="142"/>
      <c r="E736" s="142"/>
      <c r="F736" s="142"/>
      <c r="G736" s="142"/>
      <c r="H736" s="142"/>
      <c r="I736" s="142"/>
      <c r="J736" s="142"/>
      <c r="K736" s="142"/>
    </row>
    <row r="737" spans="1:11" ht="17.45" customHeight="1">
      <c r="A737" s="142"/>
      <c r="B737" s="142"/>
      <c r="C737" s="142"/>
      <c r="D737" s="142"/>
      <c r="E737" s="142"/>
      <c r="F737" s="142"/>
      <c r="G737" s="142"/>
      <c r="H737" s="142"/>
      <c r="I737" s="142"/>
      <c r="J737" s="142"/>
      <c r="K737" s="142"/>
    </row>
    <row r="738" spans="1:11" ht="17.45" customHeight="1">
      <c r="A738" s="142"/>
      <c r="B738" s="142"/>
      <c r="C738" s="142"/>
      <c r="D738" s="142"/>
      <c r="E738" s="142"/>
      <c r="F738" s="142"/>
      <c r="G738" s="142"/>
      <c r="H738" s="142"/>
      <c r="I738" s="142"/>
      <c r="J738" s="142"/>
      <c r="K738" s="142"/>
    </row>
    <row r="739" spans="1:11" ht="17.45" customHeight="1">
      <c r="A739" s="142"/>
      <c r="B739" s="142"/>
      <c r="C739" s="142"/>
      <c r="D739" s="142"/>
      <c r="E739" s="142"/>
      <c r="F739" s="142"/>
      <c r="G739" s="142"/>
      <c r="H739" s="142"/>
      <c r="I739" s="142"/>
      <c r="J739" s="142"/>
      <c r="K739" s="142"/>
    </row>
    <row r="740" spans="1:11" ht="17.45" customHeight="1">
      <c r="A740" s="142"/>
      <c r="B740" s="142"/>
      <c r="C740" s="142"/>
      <c r="D740" s="142"/>
      <c r="E740" s="142"/>
      <c r="F740" s="142"/>
      <c r="G740" s="142"/>
      <c r="H740" s="142"/>
      <c r="I740" s="142"/>
      <c r="J740" s="142"/>
      <c r="K740" s="142"/>
    </row>
    <row r="741" spans="1:11" ht="17.45" customHeight="1">
      <c r="A741" s="142"/>
      <c r="B741" s="142"/>
      <c r="C741" s="142"/>
      <c r="D741" s="142"/>
      <c r="E741" s="142"/>
      <c r="F741" s="142"/>
      <c r="G741" s="142"/>
      <c r="H741" s="142"/>
      <c r="I741" s="142"/>
      <c r="J741" s="142"/>
      <c r="K741" s="142"/>
    </row>
    <row r="742" spans="1:11" ht="17.45" customHeight="1">
      <c r="A742" s="142"/>
      <c r="B742" s="142"/>
      <c r="C742" s="142"/>
      <c r="D742" s="142"/>
      <c r="E742" s="142"/>
      <c r="F742" s="142"/>
      <c r="G742" s="142"/>
      <c r="H742" s="142"/>
      <c r="I742" s="142"/>
      <c r="J742" s="142"/>
      <c r="K742" s="142"/>
    </row>
    <row r="743" spans="1:11" ht="17.45" customHeight="1">
      <c r="A743" s="142"/>
      <c r="B743" s="142"/>
      <c r="C743" s="142"/>
      <c r="D743" s="142"/>
      <c r="E743" s="142"/>
      <c r="F743" s="142"/>
      <c r="G743" s="142"/>
      <c r="H743" s="142"/>
      <c r="I743" s="142"/>
      <c r="J743" s="142"/>
      <c r="K743" s="142"/>
    </row>
    <row r="744" spans="1:11" ht="17.45" customHeight="1">
      <c r="A744" s="142"/>
      <c r="B744" s="142"/>
      <c r="C744" s="142"/>
      <c r="D744" s="142"/>
      <c r="E744" s="142"/>
      <c r="F744" s="142"/>
      <c r="G744" s="142"/>
      <c r="H744" s="142"/>
      <c r="I744" s="142"/>
      <c r="J744" s="142"/>
      <c r="K744" s="142"/>
    </row>
    <row r="745" spans="1:11" ht="17.45" customHeight="1">
      <c r="A745" s="142"/>
      <c r="B745" s="142"/>
      <c r="C745" s="142"/>
      <c r="D745" s="142"/>
      <c r="E745" s="142"/>
      <c r="F745" s="142"/>
      <c r="G745" s="142"/>
      <c r="H745" s="142"/>
      <c r="I745" s="142"/>
      <c r="J745" s="142"/>
      <c r="K745" s="142"/>
    </row>
    <row r="746" spans="1:11" ht="17.45" customHeight="1">
      <c r="A746" s="142"/>
      <c r="B746" s="142"/>
      <c r="C746" s="142"/>
      <c r="D746" s="142"/>
      <c r="E746" s="142"/>
      <c r="F746" s="142"/>
      <c r="G746" s="142"/>
      <c r="H746" s="142"/>
      <c r="I746" s="142"/>
      <c r="J746" s="142"/>
      <c r="K746" s="142"/>
    </row>
    <row r="747" spans="1:11" ht="17.45" customHeight="1">
      <c r="A747" s="142"/>
      <c r="B747" s="142"/>
      <c r="C747" s="142"/>
      <c r="D747" s="142"/>
      <c r="E747" s="142"/>
      <c r="F747" s="142"/>
      <c r="G747" s="142"/>
      <c r="H747" s="142"/>
      <c r="I747" s="142"/>
      <c r="J747" s="142"/>
      <c r="K747" s="142"/>
    </row>
    <row r="748" spans="1:11" ht="17.45" customHeight="1">
      <c r="A748" s="142"/>
      <c r="B748" s="142"/>
      <c r="C748" s="142"/>
      <c r="D748" s="142"/>
      <c r="E748" s="142"/>
      <c r="F748" s="142"/>
      <c r="G748" s="142"/>
      <c r="H748" s="142"/>
      <c r="I748" s="142"/>
      <c r="J748" s="142"/>
      <c r="K748" s="142"/>
    </row>
    <row r="749" spans="1:11" ht="17.45" customHeight="1">
      <c r="A749" s="142"/>
      <c r="B749" s="142"/>
      <c r="C749" s="142"/>
      <c r="D749" s="142"/>
      <c r="E749" s="142"/>
      <c r="F749" s="142"/>
      <c r="G749" s="142"/>
      <c r="H749" s="142"/>
      <c r="I749" s="142"/>
      <c r="J749" s="142"/>
      <c r="K749" s="142"/>
    </row>
    <row r="750" spans="1:11" ht="17.45" customHeight="1">
      <c r="A750" s="142"/>
      <c r="B750" s="142"/>
      <c r="C750" s="142"/>
      <c r="D750" s="142"/>
      <c r="E750" s="142"/>
      <c r="F750" s="142"/>
      <c r="G750" s="142"/>
      <c r="H750" s="142"/>
      <c r="I750" s="142"/>
      <c r="J750" s="142"/>
      <c r="K750" s="142"/>
    </row>
    <row r="751" spans="1:11" ht="17.45" customHeight="1">
      <c r="A751" s="142"/>
      <c r="B751" s="142"/>
      <c r="C751" s="142"/>
      <c r="D751" s="142"/>
      <c r="E751" s="142"/>
      <c r="F751" s="142"/>
      <c r="G751" s="142"/>
      <c r="H751" s="142"/>
      <c r="I751" s="142"/>
      <c r="J751" s="142"/>
      <c r="K751" s="142"/>
    </row>
    <row r="752" spans="1:11" ht="17.45" customHeight="1">
      <c r="A752" s="142"/>
      <c r="B752" s="142"/>
      <c r="C752" s="142"/>
      <c r="D752" s="142"/>
      <c r="E752" s="142"/>
      <c r="F752" s="142"/>
      <c r="G752" s="142"/>
      <c r="H752" s="142"/>
      <c r="I752" s="142"/>
      <c r="J752" s="142"/>
      <c r="K752" s="142"/>
    </row>
    <row r="753" spans="1:11" ht="17.45" customHeight="1">
      <c r="A753" s="142"/>
      <c r="B753" s="142"/>
      <c r="C753" s="142"/>
      <c r="D753" s="142"/>
      <c r="E753" s="142"/>
      <c r="F753" s="142"/>
      <c r="G753" s="142"/>
      <c r="H753" s="142"/>
      <c r="I753" s="142"/>
      <c r="J753" s="142"/>
      <c r="K753" s="142"/>
    </row>
    <row r="754" spans="1:11" ht="17.45" customHeight="1">
      <c r="A754" s="142"/>
      <c r="B754" s="142"/>
      <c r="C754" s="142"/>
      <c r="D754" s="142"/>
      <c r="E754" s="142"/>
      <c r="F754" s="142"/>
      <c r="G754" s="142"/>
      <c r="H754" s="142"/>
      <c r="I754" s="142"/>
      <c r="J754" s="142"/>
      <c r="K754" s="142"/>
    </row>
    <row r="755" spans="1:11" ht="17.45" customHeight="1">
      <c r="A755" s="142"/>
      <c r="B755" s="142"/>
      <c r="C755" s="142"/>
      <c r="D755" s="142"/>
      <c r="E755" s="142"/>
      <c r="F755" s="142"/>
      <c r="G755" s="142"/>
      <c r="H755" s="142"/>
      <c r="I755" s="142"/>
      <c r="J755" s="142"/>
      <c r="K755" s="142"/>
    </row>
    <row r="756" spans="1:11" ht="17.45" customHeight="1">
      <c r="A756" s="142"/>
      <c r="B756" s="142"/>
      <c r="C756" s="142"/>
      <c r="D756" s="142"/>
      <c r="E756" s="142"/>
      <c r="F756" s="142"/>
      <c r="G756" s="142"/>
      <c r="H756" s="142"/>
      <c r="I756" s="142"/>
      <c r="J756" s="142"/>
      <c r="K756" s="142"/>
    </row>
    <row r="757" spans="1:11" ht="17.45" customHeight="1">
      <c r="A757" s="142"/>
      <c r="B757" s="142"/>
      <c r="C757" s="142"/>
      <c r="D757" s="142"/>
      <c r="E757" s="142"/>
      <c r="F757" s="142"/>
      <c r="G757" s="142"/>
      <c r="H757" s="142"/>
      <c r="I757" s="142"/>
      <c r="J757" s="142"/>
      <c r="K757" s="142"/>
    </row>
    <row r="758" spans="1:11" ht="17.45" customHeight="1">
      <c r="A758" s="142"/>
      <c r="B758" s="142"/>
      <c r="C758" s="142"/>
      <c r="D758" s="142"/>
      <c r="E758" s="142"/>
      <c r="F758" s="142"/>
      <c r="G758" s="142"/>
      <c r="H758" s="142"/>
      <c r="I758" s="142"/>
      <c r="J758" s="142"/>
      <c r="K758" s="142"/>
    </row>
    <row r="759" spans="1:11" ht="17.45" customHeight="1">
      <c r="A759" s="142"/>
      <c r="B759" s="142"/>
      <c r="C759" s="142"/>
      <c r="D759" s="142"/>
      <c r="E759" s="142"/>
      <c r="F759" s="142"/>
      <c r="G759" s="142"/>
      <c r="H759" s="142"/>
      <c r="I759" s="142"/>
      <c r="J759" s="142"/>
      <c r="K759" s="142"/>
    </row>
    <row r="760" spans="1:11" ht="17.45" customHeight="1">
      <c r="A760" s="142"/>
      <c r="B760" s="142"/>
      <c r="C760" s="142"/>
      <c r="D760" s="142"/>
      <c r="E760" s="142"/>
      <c r="F760" s="142"/>
      <c r="G760" s="142"/>
      <c r="H760" s="142"/>
      <c r="I760" s="142"/>
      <c r="J760" s="142"/>
      <c r="K760" s="142"/>
    </row>
    <row r="761" spans="1:11" ht="17.45" customHeight="1">
      <c r="A761" s="142"/>
      <c r="B761" s="142"/>
      <c r="C761" s="142"/>
      <c r="D761" s="142"/>
      <c r="E761" s="142"/>
      <c r="F761" s="142"/>
      <c r="G761" s="142"/>
      <c r="H761" s="142"/>
      <c r="I761" s="142"/>
      <c r="J761" s="142"/>
      <c r="K761" s="142"/>
    </row>
    <row r="762" spans="1:11" ht="17.45" customHeight="1">
      <c r="A762" s="142"/>
      <c r="B762" s="142"/>
      <c r="C762" s="142"/>
      <c r="D762" s="142"/>
      <c r="E762" s="142"/>
      <c r="F762" s="142"/>
      <c r="G762" s="142"/>
      <c r="H762" s="142"/>
      <c r="I762" s="142"/>
      <c r="J762" s="142"/>
      <c r="K762" s="142"/>
    </row>
    <row r="763" spans="1:11" ht="17.45" customHeight="1">
      <c r="A763" s="142"/>
      <c r="B763" s="142"/>
      <c r="C763" s="142"/>
      <c r="D763" s="142"/>
      <c r="E763" s="142"/>
      <c r="F763" s="142"/>
      <c r="G763" s="142"/>
      <c r="H763" s="142"/>
      <c r="I763" s="142"/>
      <c r="J763" s="142"/>
      <c r="K763" s="142"/>
    </row>
    <row r="764" spans="1:11" ht="17.45" customHeight="1">
      <c r="A764" s="142"/>
      <c r="B764" s="142"/>
      <c r="C764" s="142"/>
      <c r="D764" s="142"/>
      <c r="E764" s="142"/>
      <c r="F764" s="142"/>
      <c r="G764" s="142"/>
      <c r="H764" s="142"/>
      <c r="I764" s="142"/>
      <c r="J764" s="142"/>
      <c r="K764" s="142"/>
    </row>
    <row r="765" spans="1:11" ht="17.45" customHeight="1">
      <c r="A765" s="142"/>
      <c r="B765" s="142"/>
      <c r="C765" s="142"/>
      <c r="D765" s="142"/>
      <c r="E765" s="142"/>
      <c r="F765" s="142"/>
      <c r="G765" s="142"/>
      <c r="H765" s="142"/>
      <c r="I765" s="142"/>
      <c r="J765" s="142"/>
      <c r="K765" s="142"/>
    </row>
    <row r="766" spans="1:11" ht="17.45" customHeight="1">
      <c r="A766" s="142"/>
      <c r="B766" s="142"/>
      <c r="C766" s="142"/>
      <c r="D766" s="142"/>
      <c r="E766" s="142"/>
      <c r="F766" s="142"/>
      <c r="G766" s="142"/>
      <c r="H766" s="142"/>
      <c r="I766" s="142"/>
      <c r="J766" s="142"/>
      <c r="K766" s="142"/>
    </row>
    <row r="767" spans="1:11" ht="17.45" customHeight="1">
      <c r="A767" s="142"/>
      <c r="B767" s="142"/>
      <c r="C767" s="142"/>
      <c r="D767" s="142"/>
      <c r="E767" s="142"/>
      <c r="F767" s="142"/>
      <c r="G767" s="142"/>
      <c r="H767" s="142"/>
      <c r="I767" s="142"/>
      <c r="J767" s="142"/>
      <c r="K767" s="142"/>
    </row>
    <row r="768" spans="1:11" ht="17.45" customHeight="1">
      <c r="A768" s="142"/>
      <c r="B768" s="142"/>
      <c r="C768" s="142"/>
      <c r="D768" s="142"/>
      <c r="E768" s="142"/>
      <c r="F768" s="142"/>
      <c r="G768" s="142"/>
      <c r="H768" s="142"/>
      <c r="I768" s="142"/>
      <c r="J768" s="142"/>
      <c r="K768" s="142"/>
    </row>
    <row r="769" spans="1:11" ht="17.45" customHeight="1">
      <c r="A769" s="142"/>
      <c r="B769" s="142"/>
      <c r="C769" s="142"/>
      <c r="D769" s="142"/>
      <c r="E769" s="142"/>
      <c r="F769" s="142"/>
      <c r="G769" s="142"/>
      <c r="H769" s="142"/>
      <c r="I769" s="142"/>
      <c r="J769" s="142"/>
      <c r="K769" s="142"/>
    </row>
    <row r="770" spans="1:11" ht="17.45" customHeight="1">
      <c r="A770" s="142"/>
      <c r="B770" s="142"/>
      <c r="C770" s="142"/>
      <c r="D770" s="142"/>
      <c r="E770" s="142"/>
      <c r="F770" s="142"/>
      <c r="G770" s="142"/>
      <c r="H770" s="142"/>
      <c r="I770" s="142"/>
      <c r="J770" s="142"/>
      <c r="K770" s="142"/>
    </row>
    <row r="771" spans="1:11" ht="17.45" customHeight="1">
      <c r="A771" s="142"/>
      <c r="B771" s="142"/>
      <c r="C771" s="142"/>
      <c r="D771" s="142"/>
      <c r="E771" s="142"/>
      <c r="F771" s="142"/>
      <c r="G771" s="142"/>
      <c r="H771" s="142"/>
      <c r="I771" s="142"/>
      <c r="J771" s="142"/>
      <c r="K771" s="142"/>
    </row>
    <row r="772" spans="1:11" ht="17.45" customHeight="1">
      <c r="A772" s="142"/>
      <c r="B772" s="142"/>
      <c r="C772" s="142"/>
      <c r="D772" s="142"/>
      <c r="E772" s="142"/>
      <c r="F772" s="142"/>
      <c r="G772" s="142"/>
      <c r="H772" s="142"/>
      <c r="I772" s="142"/>
      <c r="J772" s="142"/>
      <c r="K772" s="142"/>
    </row>
    <row r="773" spans="1:11" ht="17.45" customHeight="1">
      <c r="A773" s="142"/>
      <c r="B773" s="142"/>
      <c r="C773" s="142"/>
      <c r="D773" s="142"/>
      <c r="E773" s="142"/>
      <c r="F773" s="142"/>
      <c r="G773" s="142"/>
      <c r="H773" s="142"/>
      <c r="I773" s="142"/>
      <c r="J773" s="142"/>
      <c r="K773" s="142"/>
    </row>
    <row r="774" spans="1:11" ht="17.45" customHeight="1">
      <c r="A774" s="142"/>
      <c r="B774" s="142"/>
      <c r="C774" s="142"/>
      <c r="D774" s="142"/>
      <c r="E774" s="142"/>
      <c r="F774" s="142"/>
      <c r="G774" s="142"/>
      <c r="H774" s="142"/>
      <c r="I774" s="142"/>
      <c r="J774" s="142"/>
      <c r="K774" s="142"/>
    </row>
    <row r="775" spans="1:11" ht="17.45" customHeight="1">
      <c r="A775" s="142"/>
      <c r="B775" s="142"/>
      <c r="C775" s="142"/>
      <c r="D775" s="142"/>
      <c r="E775" s="142"/>
      <c r="F775" s="142"/>
      <c r="G775" s="142"/>
      <c r="H775" s="142"/>
      <c r="I775" s="142"/>
      <c r="J775" s="142"/>
      <c r="K775" s="142"/>
    </row>
    <row r="776" spans="1:11" ht="17.45" customHeight="1">
      <c r="A776" s="142"/>
      <c r="B776" s="142"/>
      <c r="C776" s="142"/>
      <c r="D776" s="142"/>
      <c r="E776" s="142"/>
      <c r="F776" s="142"/>
      <c r="G776" s="142"/>
      <c r="H776" s="142"/>
      <c r="I776" s="142"/>
      <c r="J776" s="142"/>
      <c r="K776" s="142"/>
    </row>
    <row r="777" spans="1:11" ht="17.45" customHeight="1">
      <c r="A777" s="142"/>
      <c r="B777" s="142"/>
      <c r="C777" s="142"/>
      <c r="D777" s="142"/>
      <c r="E777" s="142"/>
      <c r="F777" s="142"/>
      <c r="G777" s="142"/>
      <c r="H777" s="142"/>
      <c r="I777" s="142"/>
      <c r="J777" s="142"/>
      <c r="K777" s="142"/>
    </row>
    <row r="778" spans="1:11" ht="17.45" customHeight="1">
      <c r="A778" s="142"/>
      <c r="B778" s="142"/>
      <c r="C778" s="142"/>
      <c r="D778" s="142"/>
      <c r="E778" s="142"/>
      <c r="F778" s="142"/>
      <c r="G778" s="142"/>
      <c r="H778" s="142"/>
      <c r="I778" s="142"/>
      <c r="J778" s="142"/>
      <c r="K778" s="142"/>
    </row>
    <row r="779" spans="1:11" ht="17.45" customHeight="1">
      <c r="A779" s="142"/>
      <c r="B779" s="142"/>
      <c r="C779" s="142"/>
      <c r="D779" s="142"/>
      <c r="E779" s="142"/>
      <c r="F779" s="142"/>
      <c r="G779" s="142"/>
      <c r="H779" s="142"/>
      <c r="I779" s="142"/>
      <c r="J779" s="142"/>
      <c r="K779" s="142"/>
    </row>
    <row r="780" spans="1:11" ht="17.45" customHeight="1">
      <c r="A780" s="142"/>
      <c r="B780" s="142"/>
      <c r="C780" s="142"/>
      <c r="D780" s="142"/>
      <c r="E780" s="142"/>
      <c r="F780" s="142"/>
      <c r="G780" s="142"/>
      <c r="H780" s="142"/>
      <c r="I780" s="142"/>
      <c r="J780" s="142"/>
      <c r="K780" s="142"/>
    </row>
    <row r="781" spans="1:11" ht="17.45" customHeight="1">
      <c r="A781" s="142"/>
      <c r="B781" s="142"/>
      <c r="C781" s="142"/>
      <c r="D781" s="142"/>
      <c r="E781" s="142"/>
      <c r="F781" s="142"/>
      <c r="G781" s="142"/>
      <c r="H781" s="142"/>
      <c r="I781" s="142"/>
      <c r="J781" s="142"/>
      <c r="K781" s="142"/>
    </row>
    <row r="782" spans="1:11" ht="17.45" customHeight="1">
      <c r="A782" s="142"/>
      <c r="B782" s="142"/>
      <c r="C782" s="142"/>
      <c r="D782" s="142"/>
      <c r="E782" s="142"/>
      <c r="F782" s="142"/>
      <c r="G782" s="142"/>
      <c r="H782" s="142"/>
      <c r="I782" s="142"/>
      <c r="J782" s="142"/>
      <c r="K782" s="142"/>
    </row>
    <row r="783" spans="1:11" ht="17.45" customHeight="1">
      <c r="A783" s="142"/>
      <c r="B783" s="142"/>
      <c r="C783" s="142"/>
      <c r="D783" s="142"/>
      <c r="E783" s="142"/>
      <c r="F783" s="142"/>
      <c r="G783" s="142"/>
      <c r="H783" s="142"/>
      <c r="I783" s="142"/>
      <c r="J783" s="142"/>
      <c r="K783" s="142"/>
    </row>
    <row r="784" spans="1:11" ht="17.45" customHeight="1">
      <c r="A784" s="142"/>
      <c r="B784" s="142"/>
      <c r="C784" s="142"/>
      <c r="D784" s="142"/>
      <c r="E784" s="142"/>
      <c r="F784" s="142"/>
      <c r="G784" s="142"/>
      <c r="H784" s="142"/>
      <c r="I784" s="142"/>
      <c r="J784" s="142"/>
      <c r="K784" s="142"/>
    </row>
    <row r="785" spans="1:11" ht="17.45" customHeight="1">
      <c r="A785" s="142"/>
      <c r="B785" s="142"/>
      <c r="C785" s="142"/>
      <c r="D785" s="142"/>
      <c r="E785" s="142"/>
      <c r="F785" s="142"/>
      <c r="G785" s="142"/>
      <c r="H785" s="142"/>
      <c r="I785" s="142"/>
      <c r="J785" s="142"/>
      <c r="K785" s="142"/>
    </row>
    <row r="786" spans="1:11" ht="17.45" customHeight="1">
      <c r="A786" s="142"/>
      <c r="B786" s="142"/>
      <c r="C786" s="142"/>
      <c r="D786" s="142"/>
      <c r="E786" s="142"/>
      <c r="F786" s="142"/>
      <c r="G786" s="142"/>
      <c r="H786" s="142"/>
      <c r="I786" s="142"/>
      <c r="J786" s="142"/>
      <c r="K786" s="142"/>
    </row>
    <row r="787" spans="1:11" ht="17.45" customHeight="1">
      <c r="A787" s="142"/>
      <c r="B787" s="142"/>
      <c r="C787" s="142"/>
      <c r="D787" s="142"/>
      <c r="E787" s="142"/>
      <c r="F787" s="142"/>
      <c r="G787" s="142"/>
      <c r="H787" s="142"/>
      <c r="I787" s="142"/>
      <c r="J787" s="142"/>
      <c r="K787" s="142"/>
    </row>
    <row r="788" spans="1:11" ht="17.45" customHeight="1">
      <c r="A788" s="142"/>
      <c r="B788" s="142"/>
      <c r="C788" s="142"/>
      <c r="D788" s="142"/>
      <c r="E788" s="142"/>
      <c r="F788" s="142"/>
      <c r="G788" s="142"/>
      <c r="H788" s="142"/>
      <c r="I788" s="142"/>
      <c r="J788" s="142"/>
      <c r="K788" s="142"/>
    </row>
    <row r="789" spans="1:11" ht="17.45" customHeight="1">
      <c r="A789" s="142"/>
      <c r="B789" s="142"/>
      <c r="C789" s="142"/>
      <c r="D789" s="142"/>
      <c r="E789" s="142"/>
      <c r="F789" s="142"/>
      <c r="G789" s="142"/>
      <c r="H789" s="142"/>
      <c r="I789" s="142"/>
      <c r="J789" s="142"/>
      <c r="K789" s="142"/>
    </row>
    <row r="790" spans="1:11" ht="17.45" customHeight="1">
      <c r="A790" s="142"/>
      <c r="B790" s="142"/>
      <c r="C790" s="142"/>
      <c r="D790" s="142"/>
      <c r="E790" s="142"/>
      <c r="F790" s="142"/>
      <c r="G790" s="142"/>
      <c r="H790" s="142"/>
      <c r="I790" s="142"/>
      <c r="J790" s="142"/>
      <c r="K790" s="142"/>
    </row>
    <row r="791" spans="1:11" ht="17.45" customHeight="1">
      <c r="A791" s="142"/>
      <c r="B791" s="142"/>
      <c r="C791" s="142"/>
      <c r="D791" s="142"/>
      <c r="E791" s="142"/>
      <c r="F791" s="142"/>
      <c r="G791" s="142"/>
      <c r="H791" s="142"/>
      <c r="I791" s="142"/>
      <c r="J791" s="142"/>
      <c r="K791" s="142"/>
    </row>
    <row r="792" spans="1:11" ht="17.45" customHeight="1">
      <c r="A792" s="142"/>
      <c r="B792" s="142"/>
      <c r="C792" s="142"/>
      <c r="D792" s="142"/>
      <c r="E792" s="142"/>
      <c r="F792" s="142"/>
      <c r="G792" s="142"/>
      <c r="H792" s="142"/>
      <c r="I792" s="142"/>
      <c r="J792" s="142"/>
      <c r="K792" s="142"/>
    </row>
    <row r="793" spans="1:11" ht="17.45" customHeight="1">
      <c r="A793" s="142"/>
      <c r="B793" s="142"/>
      <c r="C793" s="142"/>
      <c r="D793" s="142"/>
      <c r="E793" s="142"/>
      <c r="F793" s="142"/>
      <c r="G793" s="142"/>
      <c r="H793" s="142"/>
      <c r="I793" s="142"/>
      <c r="J793" s="142"/>
      <c r="K793" s="142"/>
    </row>
    <row r="794" spans="1:11" ht="17.45" customHeight="1">
      <c r="A794" s="142"/>
      <c r="B794" s="142"/>
      <c r="C794" s="142"/>
      <c r="D794" s="142"/>
      <c r="E794" s="142"/>
      <c r="F794" s="142"/>
      <c r="G794" s="142"/>
      <c r="H794" s="142"/>
      <c r="I794" s="142"/>
      <c r="J794" s="142"/>
      <c r="K794" s="142"/>
    </row>
    <row r="795" spans="1:11" ht="17.45" customHeight="1">
      <c r="A795" s="142"/>
      <c r="B795" s="142"/>
      <c r="C795" s="142"/>
      <c r="D795" s="142"/>
      <c r="E795" s="142"/>
      <c r="F795" s="142"/>
      <c r="G795" s="142"/>
      <c r="H795" s="142"/>
      <c r="I795" s="142"/>
      <c r="J795" s="142"/>
      <c r="K795" s="142"/>
    </row>
    <row r="796" spans="1:11" ht="17.45" customHeight="1">
      <c r="A796" s="142"/>
      <c r="B796" s="142"/>
      <c r="C796" s="142"/>
      <c r="D796" s="142"/>
      <c r="E796" s="142"/>
      <c r="F796" s="142"/>
      <c r="G796" s="142"/>
      <c r="H796" s="142"/>
      <c r="I796" s="142"/>
      <c r="J796" s="142"/>
      <c r="K796" s="142"/>
    </row>
    <row r="797" spans="1:11" ht="17.45" customHeight="1">
      <c r="A797" s="142"/>
      <c r="B797" s="142"/>
      <c r="C797" s="142"/>
      <c r="D797" s="142"/>
      <c r="E797" s="142"/>
      <c r="F797" s="142"/>
      <c r="G797" s="142"/>
      <c r="H797" s="142"/>
      <c r="I797" s="142"/>
      <c r="J797" s="142"/>
      <c r="K797" s="142"/>
    </row>
    <row r="798" spans="1:11" ht="17.45" customHeight="1">
      <c r="A798" s="142"/>
      <c r="B798" s="142"/>
      <c r="C798" s="142"/>
      <c r="D798" s="142"/>
      <c r="E798" s="142"/>
      <c r="F798" s="142"/>
      <c r="G798" s="142"/>
      <c r="H798" s="142"/>
      <c r="I798" s="142"/>
      <c r="J798" s="142"/>
      <c r="K798" s="142"/>
    </row>
    <row r="799" spans="1:11" ht="17.45" customHeight="1">
      <c r="A799" s="142"/>
      <c r="B799" s="142"/>
      <c r="C799" s="142"/>
      <c r="D799" s="142"/>
      <c r="E799" s="142"/>
      <c r="F799" s="142"/>
      <c r="G799" s="142"/>
      <c r="H799" s="142"/>
      <c r="I799" s="142"/>
      <c r="J799" s="142"/>
      <c r="K799" s="142"/>
    </row>
    <row r="800" spans="1:11" ht="17.45" customHeight="1">
      <c r="A800" s="142"/>
      <c r="B800" s="142"/>
      <c r="C800" s="142"/>
      <c r="D800" s="142"/>
      <c r="E800" s="142"/>
      <c r="F800" s="142"/>
      <c r="G800" s="142"/>
      <c r="H800" s="142"/>
      <c r="I800" s="142"/>
      <c r="J800" s="142"/>
      <c r="K800" s="142"/>
    </row>
    <row r="801" spans="1:11" ht="17.45" customHeight="1">
      <c r="A801" s="142"/>
      <c r="B801" s="142"/>
      <c r="C801" s="142"/>
      <c r="D801" s="142"/>
      <c r="E801" s="142"/>
      <c r="F801" s="142"/>
      <c r="G801" s="142"/>
      <c r="H801" s="142"/>
      <c r="I801" s="142"/>
      <c r="J801" s="142"/>
      <c r="K801" s="142"/>
    </row>
    <row r="802" spans="1:11" ht="17.45" customHeight="1">
      <c r="A802" s="142"/>
      <c r="B802" s="142"/>
      <c r="C802" s="142"/>
      <c r="D802" s="142"/>
      <c r="E802" s="142"/>
      <c r="F802" s="142"/>
      <c r="G802" s="142"/>
      <c r="H802" s="142"/>
      <c r="I802" s="142"/>
      <c r="J802" s="142"/>
      <c r="K802" s="142"/>
    </row>
    <row r="803" spans="1:11" ht="17.45" customHeight="1">
      <c r="A803" s="142"/>
      <c r="B803" s="142"/>
      <c r="C803" s="142"/>
      <c r="D803" s="142"/>
      <c r="E803" s="142"/>
      <c r="F803" s="142"/>
      <c r="G803" s="142"/>
      <c r="H803" s="142"/>
      <c r="I803" s="142"/>
      <c r="J803" s="142"/>
      <c r="K803" s="142"/>
    </row>
    <row r="804" spans="1:11" ht="17.45" customHeight="1">
      <c r="A804" s="142"/>
      <c r="B804" s="142"/>
      <c r="C804" s="142"/>
      <c r="D804" s="142"/>
      <c r="E804" s="142"/>
      <c r="F804" s="142"/>
      <c r="G804" s="142"/>
      <c r="H804" s="142"/>
      <c r="I804" s="142"/>
      <c r="J804" s="142"/>
      <c r="K804" s="142"/>
    </row>
    <row r="805" spans="1:11" ht="17.45" customHeight="1">
      <c r="A805" s="142"/>
      <c r="B805" s="142"/>
      <c r="C805" s="142"/>
      <c r="D805" s="142"/>
      <c r="E805" s="142"/>
      <c r="F805" s="142"/>
      <c r="G805" s="142"/>
      <c r="H805" s="142"/>
      <c r="I805" s="142"/>
      <c r="J805" s="142"/>
      <c r="K805" s="142"/>
    </row>
    <row r="806" spans="1:11" ht="17.45" customHeight="1">
      <c r="A806" s="142"/>
      <c r="B806" s="142"/>
      <c r="C806" s="142"/>
      <c r="D806" s="142"/>
      <c r="E806" s="142"/>
      <c r="F806" s="142"/>
      <c r="G806" s="142"/>
      <c r="H806" s="142"/>
      <c r="I806" s="142"/>
      <c r="J806" s="142"/>
      <c r="K806" s="142"/>
    </row>
    <row r="807" spans="1:11" ht="17.45" customHeight="1">
      <c r="A807" s="142"/>
      <c r="B807" s="142"/>
      <c r="C807" s="142"/>
      <c r="D807" s="142"/>
      <c r="E807" s="142"/>
      <c r="F807" s="142"/>
      <c r="G807" s="142"/>
      <c r="H807" s="142"/>
      <c r="I807" s="142"/>
      <c r="J807" s="142"/>
      <c r="K807" s="142"/>
    </row>
    <row r="808" spans="1:11" ht="17.45" customHeight="1">
      <c r="A808" s="142"/>
      <c r="B808" s="142"/>
      <c r="C808" s="142"/>
      <c r="D808" s="142"/>
      <c r="E808" s="142"/>
      <c r="F808" s="142"/>
      <c r="G808" s="142"/>
      <c r="H808" s="142"/>
      <c r="I808" s="142"/>
      <c r="J808" s="142"/>
      <c r="K808" s="142"/>
    </row>
    <row r="809" spans="1:11" ht="17.45" customHeight="1">
      <c r="A809" s="142"/>
      <c r="B809" s="142"/>
      <c r="C809" s="142"/>
      <c r="D809" s="142"/>
      <c r="E809" s="142"/>
      <c r="F809" s="142"/>
      <c r="G809" s="142"/>
      <c r="H809" s="142"/>
      <c r="I809" s="142"/>
      <c r="J809" s="142"/>
      <c r="K809" s="142"/>
    </row>
    <row r="810" spans="1:11" ht="17.45" customHeight="1">
      <c r="A810" s="142"/>
      <c r="B810" s="142"/>
      <c r="C810" s="142"/>
      <c r="D810" s="142"/>
      <c r="E810" s="142"/>
      <c r="F810" s="142"/>
      <c r="G810" s="142"/>
      <c r="H810" s="142"/>
      <c r="I810" s="142"/>
      <c r="J810" s="142"/>
      <c r="K810" s="142"/>
    </row>
    <row r="811" spans="1:11" ht="17.45" customHeight="1">
      <c r="A811" s="142"/>
      <c r="B811" s="142"/>
      <c r="C811" s="142"/>
      <c r="D811" s="142"/>
      <c r="E811" s="142"/>
      <c r="F811" s="142"/>
      <c r="G811" s="142"/>
      <c r="H811" s="142"/>
      <c r="I811" s="142"/>
      <c r="J811" s="142"/>
      <c r="K811" s="142"/>
    </row>
    <row r="812" spans="1:11" ht="17.45" customHeight="1">
      <c r="A812" s="142"/>
      <c r="B812" s="142"/>
      <c r="C812" s="142"/>
      <c r="D812" s="142"/>
      <c r="E812" s="142"/>
      <c r="F812" s="142"/>
      <c r="G812" s="142"/>
      <c r="H812" s="142"/>
      <c r="I812" s="142"/>
      <c r="J812" s="142"/>
      <c r="K812" s="142"/>
    </row>
    <row r="813" spans="1:11" ht="17.45" customHeight="1">
      <c r="A813" s="142"/>
      <c r="B813" s="142"/>
      <c r="C813" s="142"/>
      <c r="D813" s="142"/>
      <c r="E813" s="142"/>
      <c r="F813" s="142"/>
      <c r="G813" s="142"/>
      <c r="H813" s="142"/>
      <c r="I813" s="142"/>
      <c r="J813" s="142"/>
      <c r="K813" s="142"/>
    </row>
    <row r="814" spans="1:11" ht="17.45" customHeight="1">
      <c r="A814" s="142"/>
      <c r="B814" s="142"/>
      <c r="C814" s="142"/>
      <c r="D814" s="142"/>
      <c r="E814" s="142"/>
      <c r="F814" s="142"/>
      <c r="G814" s="142"/>
      <c r="H814" s="142"/>
      <c r="I814" s="142"/>
      <c r="J814" s="142"/>
      <c r="K814" s="142"/>
    </row>
    <row r="815" spans="1:11" ht="17.45" customHeight="1">
      <c r="A815" s="142"/>
      <c r="B815" s="142"/>
      <c r="C815" s="142"/>
      <c r="D815" s="142"/>
      <c r="E815" s="142"/>
      <c r="F815" s="142"/>
      <c r="G815" s="142"/>
      <c r="H815" s="142"/>
      <c r="I815" s="142"/>
      <c r="J815" s="142"/>
      <c r="K815" s="142"/>
    </row>
    <row r="816" spans="1:11" ht="17.45" customHeight="1">
      <c r="A816" s="142"/>
      <c r="B816" s="142"/>
      <c r="C816" s="142"/>
      <c r="D816" s="142"/>
      <c r="E816" s="142"/>
      <c r="F816" s="142"/>
      <c r="G816" s="142"/>
      <c r="H816" s="142"/>
      <c r="I816" s="142"/>
      <c r="J816" s="142"/>
      <c r="K816" s="142"/>
    </row>
    <row r="817" spans="1:11" ht="17.45" customHeight="1">
      <c r="A817" s="142"/>
      <c r="B817" s="142"/>
      <c r="C817" s="142"/>
      <c r="D817" s="142"/>
      <c r="E817" s="142"/>
      <c r="F817" s="142"/>
      <c r="G817" s="142"/>
      <c r="H817" s="142"/>
      <c r="I817" s="142"/>
      <c r="J817" s="142"/>
      <c r="K817" s="142"/>
    </row>
    <row r="818" spans="1:11" ht="17.45" customHeight="1">
      <c r="A818" s="142"/>
      <c r="B818" s="142"/>
      <c r="C818" s="142"/>
      <c r="D818" s="142"/>
      <c r="E818" s="142"/>
      <c r="F818" s="142"/>
      <c r="G818" s="142"/>
      <c r="H818" s="142"/>
      <c r="I818" s="142"/>
      <c r="J818" s="142"/>
      <c r="K818" s="142"/>
    </row>
    <row r="819" spans="1:11" ht="17.45" customHeight="1">
      <c r="A819" s="142"/>
      <c r="B819" s="142"/>
      <c r="C819" s="142"/>
      <c r="D819" s="142"/>
      <c r="E819" s="142"/>
      <c r="F819" s="142"/>
      <c r="G819" s="142"/>
      <c r="H819" s="142"/>
      <c r="I819" s="142"/>
      <c r="J819" s="142"/>
      <c r="K819" s="142"/>
    </row>
    <row r="820" spans="1:11" ht="17.45" customHeight="1">
      <c r="A820" s="142"/>
      <c r="B820" s="142"/>
      <c r="C820" s="142"/>
      <c r="D820" s="142"/>
      <c r="E820" s="142"/>
      <c r="F820" s="142"/>
      <c r="G820" s="142"/>
      <c r="H820" s="142"/>
      <c r="I820" s="142"/>
      <c r="J820" s="142"/>
      <c r="K820" s="142"/>
    </row>
    <row r="821" spans="1:11" ht="17.45" customHeight="1">
      <c r="A821" s="142"/>
      <c r="B821" s="142"/>
      <c r="C821" s="142"/>
      <c r="D821" s="142"/>
      <c r="E821" s="142"/>
      <c r="F821" s="142"/>
      <c r="G821" s="142"/>
      <c r="H821" s="142"/>
      <c r="I821" s="142"/>
      <c r="J821" s="142"/>
      <c r="K821" s="142"/>
    </row>
    <row r="822" spans="1:11" ht="17.45" customHeight="1">
      <c r="A822" s="142"/>
      <c r="B822" s="142"/>
      <c r="C822" s="142"/>
      <c r="D822" s="142"/>
      <c r="E822" s="142"/>
      <c r="F822" s="142"/>
      <c r="G822" s="142"/>
      <c r="H822" s="142"/>
      <c r="I822" s="142"/>
      <c r="J822" s="142"/>
      <c r="K822" s="142"/>
    </row>
    <row r="823" spans="1:11" ht="17.45" customHeight="1">
      <c r="A823" s="142"/>
      <c r="B823" s="142"/>
      <c r="C823" s="142"/>
      <c r="D823" s="142"/>
      <c r="E823" s="142"/>
      <c r="F823" s="142"/>
      <c r="G823" s="142"/>
      <c r="H823" s="142"/>
      <c r="I823" s="142"/>
      <c r="J823" s="142"/>
      <c r="K823" s="142"/>
    </row>
    <row r="824" spans="1:11" ht="17.45" customHeight="1">
      <c r="A824" s="142"/>
      <c r="B824" s="142"/>
      <c r="C824" s="142"/>
      <c r="D824" s="142"/>
      <c r="E824" s="142"/>
      <c r="F824" s="142"/>
      <c r="G824" s="142"/>
      <c r="H824" s="142"/>
      <c r="I824" s="142"/>
      <c r="J824" s="142"/>
      <c r="K824" s="142"/>
    </row>
    <row r="825" spans="1:11" ht="17.45" customHeight="1">
      <c r="A825" s="142"/>
      <c r="B825" s="142"/>
      <c r="C825" s="142"/>
      <c r="D825" s="142"/>
      <c r="E825" s="142"/>
      <c r="F825" s="142"/>
      <c r="G825" s="142"/>
      <c r="H825" s="142"/>
      <c r="I825" s="142"/>
      <c r="J825" s="142"/>
      <c r="K825" s="142"/>
    </row>
    <row r="826" spans="1:11" ht="17.45" customHeight="1">
      <c r="A826" s="142"/>
      <c r="B826" s="142"/>
      <c r="C826" s="142"/>
      <c r="D826" s="142"/>
      <c r="E826" s="142"/>
      <c r="F826" s="142"/>
      <c r="G826" s="142"/>
      <c r="H826" s="142"/>
      <c r="I826" s="142"/>
      <c r="J826" s="142"/>
      <c r="K826" s="142"/>
    </row>
    <row r="827" spans="1:11" ht="17.45" customHeight="1">
      <c r="A827" s="142"/>
      <c r="B827" s="142"/>
      <c r="C827" s="142"/>
      <c r="D827" s="142"/>
      <c r="E827" s="142"/>
      <c r="F827" s="142"/>
      <c r="G827" s="142"/>
      <c r="H827" s="142"/>
      <c r="I827" s="142"/>
      <c r="J827" s="142"/>
      <c r="K827" s="142"/>
    </row>
    <row r="828" spans="1:11" ht="17.45" customHeight="1">
      <c r="A828" s="142"/>
      <c r="B828" s="142"/>
      <c r="C828" s="142"/>
      <c r="D828" s="142"/>
      <c r="E828" s="142"/>
      <c r="F828" s="142"/>
      <c r="G828" s="142"/>
      <c r="H828" s="142"/>
      <c r="I828" s="142"/>
      <c r="J828" s="142"/>
      <c r="K828" s="142"/>
    </row>
    <row r="829" spans="1:11" ht="17.45" customHeight="1">
      <c r="A829" s="142"/>
      <c r="B829" s="142"/>
      <c r="C829" s="142"/>
      <c r="D829" s="142"/>
      <c r="E829" s="142"/>
      <c r="F829" s="142"/>
      <c r="G829" s="142"/>
      <c r="H829" s="142"/>
      <c r="I829" s="142"/>
      <c r="J829" s="142"/>
      <c r="K829" s="142"/>
    </row>
    <row r="830" spans="1:11" ht="17.45" customHeight="1">
      <c r="A830" s="142"/>
      <c r="B830" s="142"/>
      <c r="C830" s="142"/>
      <c r="D830" s="142"/>
      <c r="E830" s="142"/>
      <c r="F830" s="142"/>
      <c r="G830" s="142"/>
      <c r="H830" s="142"/>
      <c r="I830" s="142"/>
      <c r="J830" s="142"/>
      <c r="K830" s="142"/>
    </row>
    <row r="831" spans="1:11" ht="17.45" customHeight="1">
      <c r="A831" s="142"/>
      <c r="B831" s="142"/>
      <c r="C831" s="142"/>
      <c r="D831" s="142"/>
      <c r="E831" s="142"/>
      <c r="F831" s="142"/>
      <c r="G831" s="142"/>
      <c r="H831" s="142"/>
      <c r="I831" s="142"/>
      <c r="J831" s="142"/>
      <c r="K831" s="142"/>
    </row>
    <row r="832" spans="1:11" ht="17.45" customHeight="1">
      <c r="A832" s="142"/>
      <c r="B832" s="142"/>
      <c r="C832" s="142"/>
      <c r="D832" s="142"/>
      <c r="E832" s="142"/>
      <c r="F832" s="142"/>
      <c r="G832" s="142"/>
      <c r="H832" s="142"/>
      <c r="I832" s="142"/>
      <c r="J832" s="142"/>
      <c r="K832" s="142"/>
    </row>
    <row r="833" spans="1:11" ht="17.45" customHeight="1">
      <c r="A833" s="142"/>
      <c r="B833" s="142"/>
      <c r="C833" s="142"/>
      <c r="D833" s="142"/>
      <c r="E833" s="142"/>
      <c r="F833" s="142"/>
      <c r="G833" s="142"/>
      <c r="H833" s="142"/>
      <c r="I833" s="142"/>
      <c r="J833" s="142"/>
      <c r="K833" s="142"/>
    </row>
    <row r="834" spans="1:11" ht="17.45" customHeight="1">
      <c r="A834" s="142"/>
      <c r="B834" s="142"/>
      <c r="C834" s="142"/>
      <c r="D834" s="142"/>
      <c r="E834" s="142"/>
      <c r="F834" s="142"/>
      <c r="G834" s="142"/>
      <c r="H834" s="142"/>
      <c r="I834" s="142"/>
      <c r="J834" s="142"/>
      <c r="K834" s="142"/>
    </row>
    <row r="835" spans="1:11" ht="17.45" customHeight="1">
      <c r="A835" s="142"/>
      <c r="B835" s="142"/>
      <c r="C835" s="142"/>
      <c r="D835" s="142"/>
      <c r="E835" s="142"/>
      <c r="F835" s="142"/>
      <c r="G835" s="142"/>
      <c r="H835" s="142"/>
      <c r="I835" s="142"/>
      <c r="J835" s="142"/>
      <c r="K835" s="142"/>
    </row>
    <row r="836" spans="1:11" ht="17.45" customHeight="1">
      <c r="A836" s="142"/>
      <c r="B836" s="142"/>
      <c r="C836" s="142"/>
      <c r="D836" s="142"/>
      <c r="E836" s="142"/>
      <c r="F836" s="142"/>
      <c r="G836" s="142"/>
      <c r="H836" s="142"/>
      <c r="I836" s="142"/>
      <c r="J836" s="142"/>
      <c r="K836" s="142"/>
    </row>
    <row r="837" spans="1:11" ht="17.45" customHeight="1">
      <c r="A837" s="142"/>
      <c r="B837" s="142"/>
      <c r="C837" s="142"/>
      <c r="D837" s="142"/>
      <c r="E837" s="142"/>
      <c r="F837" s="142"/>
      <c r="G837" s="142"/>
      <c r="H837" s="142"/>
      <c r="I837" s="142"/>
      <c r="J837" s="142"/>
      <c r="K837" s="142"/>
    </row>
    <row r="838" spans="1:11" ht="17.45" customHeight="1">
      <c r="A838" s="142"/>
      <c r="B838" s="142"/>
      <c r="C838" s="142"/>
      <c r="D838" s="142"/>
      <c r="E838" s="142"/>
      <c r="F838" s="142"/>
      <c r="G838" s="142"/>
      <c r="H838" s="142"/>
      <c r="I838" s="142"/>
      <c r="J838" s="142"/>
      <c r="K838" s="142"/>
    </row>
    <row r="839" spans="1:11" ht="17.45" customHeight="1">
      <c r="A839" s="142"/>
      <c r="B839" s="142"/>
      <c r="C839" s="142"/>
      <c r="D839" s="142"/>
      <c r="E839" s="142"/>
      <c r="F839" s="142"/>
      <c r="G839" s="142"/>
      <c r="H839" s="142"/>
      <c r="I839" s="142"/>
      <c r="J839" s="142"/>
      <c r="K839" s="142"/>
    </row>
    <row r="840" spans="1:11" ht="17.45" customHeight="1">
      <c r="A840" s="142"/>
      <c r="B840" s="142"/>
      <c r="C840" s="142"/>
      <c r="D840" s="142"/>
      <c r="E840" s="142"/>
      <c r="F840" s="142"/>
      <c r="G840" s="142"/>
      <c r="H840" s="142"/>
      <c r="I840" s="142"/>
      <c r="J840" s="142"/>
      <c r="K840" s="142"/>
    </row>
    <row r="841" spans="1:11" ht="17.45" customHeight="1">
      <c r="A841" s="142"/>
      <c r="B841" s="142"/>
      <c r="C841" s="142"/>
      <c r="D841" s="142"/>
      <c r="E841" s="142"/>
      <c r="F841" s="142"/>
      <c r="G841" s="142"/>
      <c r="H841" s="142"/>
      <c r="I841" s="142"/>
      <c r="J841" s="142"/>
      <c r="K841" s="142"/>
    </row>
    <row r="842" spans="1:11" ht="17.45" customHeight="1">
      <c r="A842" s="142"/>
      <c r="B842" s="142"/>
      <c r="C842" s="142"/>
      <c r="D842" s="142"/>
      <c r="E842" s="142"/>
      <c r="F842" s="142"/>
      <c r="G842" s="142"/>
      <c r="H842" s="142"/>
      <c r="I842" s="142"/>
      <c r="J842" s="142"/>
      <c r="K842" s="142"/>
    </row>
    <row r="843" spans="1:11" ht="17.45" customHeight="1">
      <c r="A843" s="142"/>
      <c r="B843" s="142"/>
      <c r="C843" s="142"/>
      <c r="D843" s="142"/>
      <c r="E843" s="142"/>
      <c r="F843" s="142"/>
      <c r="G843" s="142"/>
      <c r="H843" s="142"/>
      <c r="I843" s="142"/>
      <c r="J843" s="142"/>
      <c r="K843" s="142"/>
    </row>
    <row r="844" spans="1:11" ht="17.45" customHeight="1">
      <c r="A844" s="142"/>
      <c r="B844" s="142"/>
      <c r="C844" s="142"/>
      <c r="D844" s="142"/>
      <c r="E844" s="142"/>
      <c r="F844" s="142"/>
      <c r="G844" s="142"/>
      <c r="H844" s="142"/>
      <c r="I844" s="142"/>
      <c r="J844" s="142"/>
      <c r="K844" s="142"/>
    </row>
    <row r="845" spans="1:11" ht="17.45" customHeight="1">
      <c r="A845" s="142"/>
      <c r="B845" s="142"/>
      <c r="C845" s="142"/>
      <c r="D845" s="142"/>
      <c r="E845" s="142"/>
      <c r="F845" s="142"/>
      <c r="G845" s="142"/>
      <c r="H845" s="142"/>
      <c r="I845" s="142"/>
      <c r="J845" s="142"/>
      <c r="K845" s="142"/>
    </row>
    <row r="846" spans="1:11" ht="17.45" customHeight="1">
      <c r="A846" s="142"/>
      <c r="B846" s="142"/>
      <c r="C846" s="142"/>
      <c r="D846" s="142"/>
      <c r="E846" s="142"/>
      <c r="F846" s="142"/>
      <c r="G846" s="142"/>
      <c r="H846" s="142"/>
      <c r="I846" s="142"/>
      <c r="J846" s="142"/>
      <c r="K846" s="142"/>
    </row>
    <row r="847" spans="1:11" ht="17.45" customHeight="1">
      <c r="A847" s="142"/>
      <c r="B847" s="142"/>
      <c r="C847" s="142"/>
      <c r="D847" s="142"/>
      <c r="E847" s="142"/>
      <c r="F847" s="142"/>
      <c r="G847" s="142"/>
      <c r="H847" s="142"/>
      <c r="I847" s="142"/>
      <c r="J847" s="142"/>
      <c r="K847" s="142"/>
    </row>
    <row r="848" spans="1:11" ht="17.45" customHeight="1">
      <c r="A848" s="142"/>
      <c r="B848" s="142"/>
      <c r="C848" s="142"/>
      <c r="D848" s="142"/>
      <c r="E848" s="142"/>
      <c r="F848" s="142"/>
      <c r="G848" s="142"/>
      <c r="H848" s="142"/>
      <c r="I848" s="142"/>
      <c r="J848" s="142"/>
      <c r="K848" s="142"/>
    </row>
    <row r="849" spans="1:11" ht="17.45" customHeight="1">
      <c r="A849" s="142"/>
      <c r="B849" s="142"/>
      <c r="C849" s="142"/>
      <c r="D849" s="142"/>
      <c r="E849" s="142"/>
      <c r="F849" s="142"/>
      <c r="G849" s="142"/>
      <c r="H849" s="142"/>
      <c r="I849" s="142"/>
      <c r="J849" s="142"/>
      <c r="K849" s="142"/>
    </row>
    <row r="850" spans="1:11" ht="17.45" customHeight="1">
      <c r="A850" s="142"/>
      <c r="B850" s="142"/>
      <c r="C850" s="142"/>
      <c r="D850" s="142"/>
      <c r="E850" s="142"/>
      <c r="F850" s="142"/>
      <c r="G850" s="142"/>
      <c r="H850" s="142"/>
      <c r="I850" s="142"/>
      <c r="J850" s="142"/>
      <c r="K850" s="142"/>
    </row>
    <row r="851" spans="1:11" ht="17.45" customHeight="1">
      <c r="A851" s="142"/>
      <c r="B851" s="142"/>
      <c r="C851" s="142"/>
      <c r="D851" s="142"/>
      <c r="E851" s="142"/>
      <c r="F851" s="142"/>
      <c r="G851" s="142"/>
      <c r="H851" s="142"/>
      <c r="I851" s="142"/>
      <c r="J851" s="142"/>
      <c r="K851" s="142"/>
    </row>
    <row r="852" spans="1:11" ht="17.45" customHeight="1">
      <c r="A852" s="142"/>
      <c r="B852" s="142"/>
      <c r="C852" s="142"/>
      <c r="D852" s="142"/>
      <c r="E852" s="142"/>
      <c r="F852" s="142"/>
      <c r="G852" s="142"/>
      <c r="H852" s="142"/>
      <c r="I852" s="142"/>
      <c r="J852" s="142"/>
      <c r="K852" s="142"/>
    </row>
    <row r="853" spans="1:11" ht="17.45" customHeight="1">
      <c r="A853" s="142"/>
      <c r="B853" s="142"/>
      <c r="C853" s="142"/>
      <c r="D853" s="142"/>
      <c r="E853" s="142"/>
      <c r="F853" s="142"/>
      <c r="G853" s="142"/>
      <c r="H853" s="142"/>
      <c r="I853" s="142"/>
      <c r="J853" s="142"/>
      <c r="K853" s="142"/>
    </row>
    <row r="854" spans="1:11" ht="17.45" customHeight="1">
      <c r="A854" s="142"/>
      <c r="B854" s="142"/>
      <c r="C854" s="142"/>
      <c r="D854" s="142"/>
      <c r="E854" s="142"/>
      <c r="F854" s="142"/>
      <c r="G854" s="142"/>
      <c r="H854" s="142"/>
      <c r="I854" s="142"/>
      <c r="J854" s="142"/>
      <c r="K854" s="142"/>
    </row>
    <row r="855" spans="1:11" ht="17.45" customHeight="1">
      <c r="A855" s="142"/>
      <c r="B855" s="142"/>
      <c r="C855" s="142"/>
      <c r="D855" s="142"/>
      <c r="E855" s="142"/>
      <c r="F855" s="142"/>
      <c r="G855" s="142"/>
      <c r="H855" s="142"/>
      <c r="I855" s="142"/>
      <c r="J855" s="142"/>
      <c r="K855" s="142"/>
    </row>
    <row r="856" spans="1:11" ht="17.45" customHeight="1">
      <c r="A856" s="142"/>
      <c r="B856" s="142"/>
      <c r="C856" s="142"/>
      <c r="D856" s="142"/>
      <c r="E856" s="142"/>
      <c r="F856" s="142"/>
      <c r="G856" s="142"/>
      <c r="H856" s="142"/>
      <c r="I856" s="142"/>
      <c r="J856" s="142"/>
      <c r="K856" s="142"/>
    </row>
    <row r="857" spans="1:11" ht="17.45" customHeight="1">
      <c r="A857" s="142"/>
      <c r="B857" s="142"/>
      <c r="C857" s="142"/>
      <c r="D857" s="142"/>
      <c r="E857" s="142"/>
      <c r="F857" s="142"/>
      <c r="G857" s="142"/>
      <c r="H857" s="142"/>
      <c r="I857" s="142"/>
      <c r="J857" s="142"/>
      <c r="K857" s="142"/>
    </row>
    <row r="858" spans="1:11" ht="17.45" customHeight="1">
      <c r="A858" s="142"/>
      <c r="B858" s="142"/>
      <c r="C858" s="142"/>
      <c r="D858" s="142"/>
      <c r="E858" s="142"/>
      <c r="F858" s="142"/>
      <c r="G858" s="142"/>
      <c r="H858" s="142"/>
      <c r="I858" s="142"/>
      <c r="J858" s="142"/>
      <c r="K858" s="142"/>
    </row>
    <row r="859" spans="1:11" ht="17.45" customHeight="1">
      <c r="A859" s="142"/>
      <c r="B859" s="142"/>
      <c r="C859" s="142"/>
      <c r="D859" s="142"/>
      <c r="E859" s="142"/>
      <c r="F859" s="142"/>
      <c r="G859" s="142"/>
      <c r="H859" s="142"/>
      <c r="I859" s="142"/>
      <c r="J859" s="142"/>
      <c r="K859" s="142"/>
    </row>
    <row r="860" spans="1:11" ht="17.45" customHeight="1">
      <c r="A860" s="142"/>
      <c r="B860" s="142"/>
      <c r="C860" s="142"/>
      <c r="D860" s="142"/>
      <c r="E860" s="142"/>
      <c r="F860" s="142"/>
      <c r="G860" s="142"/>
      <c r="H860" s="142"/>
      <c r="I860" s="142"/>
      <c r="J860" s="142"/>
      <c r="K860" s="142"/>
    </row>
    <row r="861" spans="1:11" ht="17.45" customHeight="1">
      <c r="A861" s="142"/>
      <c r="B861" s="142"/>
      <c r="C861" s="142"/>
      <c r="D861" s="142"/>
      <c r="E861" s="142"/>
      <c r="F861" s="142"/>
      <c r="G861" s="142"/>
      <c r="H861" s="142"/>
      <c r="I861" s="142"/>
      <c r="J861" s="142"/>
      <c r="K861" s="142"/>
    </row>
    <row r="862" spans="1:11" ht="17.45" customHeight="1">
      <c r="A862" s="142"/>
      <c r="B862" s="142"/>
      <c r="C862" s="142"/>
      <c r="D862" s="142"/>
      <c r="E862" s="142"/>
      <c r="F862" s="142"/>
      <c r="G862" s="142"/>
      <c r="H862" s="142"/>
      <c r="I862" s="142"/>
      <c r="J862" s="142"/>
      <c r="K862" s="142"/>
    </row>
    <row r="863" spans="1:11" ht="17.45" customHeight="1">
      <c r="A863" s="142"/>
      <c r="B863" s="142"/>
      <c r="C863" s="142"/>
      <c r="D863" s="142"/>
      <c r="E863" s="142"/>
      <c r="F863" s="142"/>
      <c r="G863" s="142"/>
      <c r="H863" s="142"/>
      <c r="I863" s="142"/>
      <c r="J863" s="142"/>
      <c r="K863" s="142"/>
    </row>
    <row r="864" spans="1:11" ht="17.45" customHeight="1">
      <c r="A864" s="142"/>
      <c r="B864" s="142"/>
      <c r="C864" s="142"/>
      <c r="D864" s="142"/>
      <c r="E864" s="142"/>
      <c r="F864" s="142"/>
      <c r="G864" s="142"/>
      <c r="H864" s="142"/>
      <c r="I864" s="142"/>
      <c r="J864" s="142"/>
      <c r="K864" s="142"/>
    </row>
    <row r="865" spans="1:11" ht="17.45" customHeight="1">
      <c r="A865" s="142"/>
      <c r="B865" s="142"/>
      <c r="C865" s="142"/>
      <c r="D865" s="142"/>
      <c r="E865" s="142"/>
      <c r="F865" s="142"/>
      <c r="G865" s="142"/>
      <c r="H865" s="142"/>
      <c r="I865" s="142"/>
      <c r="J865" s="142"/>
      <c r="K865" s="142"/>
    </row>
    <row r="866" spans="1:11" ht="17.45" customHeight="1">
      <c r="A866" s="142"/>
      <c r="B866" s="142"/>
      <c r="C866" s="142"/>
      <c r="D866" s="142"/>
      <c r="E866" s="142"/>
      <c r="F866" s="142"/>
      <c r="G866" s="142"/>
      <c r="H866" s="142"/>
      <c r="I866" s="142"/>
      <c r="J866" s="142"/>
      <c r="K866" s="142"/>
    </row>
    <row r="867" spans="1:11" ht="17.45" customHeight="1">
      <c r="A867" s="142"/>
      <c r="B867" s="142"/>
      <c r="C867" s="142"/>
      <c r="D867" s="142"/>
      <c r="E867" s="142"/>
      <c r="F867" s="142"/>
      <c r="G867" s="142"/>
      <c r="H867" s="142"/>
      <c r="I867" s="142"/>
      <c r="J867" s="142"/>
      <c r="K867" s="142"/>
    </row>
    <row r="868" spans="1:11" ht="17.45" customHeight="1">
      <c r="A868" s="142"/>
      <c r="B868" s="142"/>
      <c r="C868" s="142"/>
      <c r="D868" s="142"/>
      <c r="E868" s="142"/>
      <c r="F868" s="142"/>
      <c r="G868" s="142"/>
      <c r="H868" s="142"/>
      <c r="I868" s="142"/>
      <c r="J868" s="142"/>
      <c r="K868" s="142"/>
    </row>
    <row r="869" spans="1:11" ht="17.45" customHeight="1">
      <c r="A869" s="142"/>
      <c r="B869" s="142"/>
      <c r="C869" s="142"/>
      <c r="D869" s="142"/>
      <c r="E869" s="142"/>
      <c r="F869" s="142"/>
      <c r="G869" s="142"/>
      <c r="H869" s="142"/>
      <c r="I869" s="142"/>
      <c r="J869" s="142"/>
      <c r="K869" s="142"/>
    </row>
    <row r="870" spans="1:11" ht="17.45" customHeight="1">
      <c r="A870" s="142"/>
      <c r="B870" s="142"/>
      <c r="C870" s="142"/>
      <c r="D870" s="142"/>
      <c r="E870" s="142"/>
      <c r="F870" s="142"/>
      <c r="G870" s="142"/>
      <c r="H870" s="142"/>
      <c r="I870" s="142"/>
      <c r="J870" s="142"/>
      <c r="K870" s="142"/>
    </row>
    <row r="871" spans="1:11" ht="17.45" customHeight="1">
      <c r="A871" s="142"/>
      <c r="B871" s="142"/>
      <c r="C871" s="142"/>
      <c r="D871" s="142"/>
      <c r="E871" s="142"/>
      <c r="F871" s="142"/>
      <c r="G871" s="142"/>
      <c r="H871" s="142"/>
      <c r="I871" s="142"/>
      <c r="J871" s="142"/>
      <c r="K871" s="142"/>
    </row>
    <row r="872" spans="1:11" ht="17.45" customHeight="1">
      <c r="A872" s="142"/>
      <c r="B872" s="142"/>
      <c r="C872" s="142"/>
      <c r="D872" s="142"/>
      <c r="E872" s="142"/>
      <c r="F872" s="142"/>
      <c r="G872" s="142"/>
      <c r="H872" s="142"/>
      <c r="I872" s="142"/>
      <c r="J872" s="142"/>
      <c r="K872" s="142"/>
    </row>
    <row r="873" spans="1:11" ht="17.45" customHeight="1">
      <c r="A873" s="142"/>
      <c r="B873" s="142"/>
      <c r="C873" s="142"/>
      <c r="D873" s="142"/>
      <c r="E873" s="142"/>
      <c r="F873" s="142"/>
      <c r="G873" s="142"/>
      <c r="H873" s="142"/>
      <c r="I873" s="142"/>
      <c r="J873" s="142"/>
      <c r="K873" s="142"/>
    </row>
    <row r="874" spans="1:11" ht="17.45" customHeight="1">
      <c r="A874" s="142"/>
      <c r="B874" s="142"/>
      <c r="C874" s="142"/>
      <c r="D874" s="142"/>
      <c r="E874" s="142"/>
      <c r="F874" s="142"/>
      <c r="G874" s="142"/>
      <c r="H874" s="142"/>
      <c r="I874" s="142"/>
      <c r="J874" s="142"/>
      <c r="K874" s="142"/>
    </row>
    <row r="875" spans="1:11" ht="17.45" customHeight="1">
      <c r="A875" s="142"/>
      <c r="B875" s="142"/>
      <c r="C875" s="142"/>
      <c r="D875" s="142"/>
      <c r="E875" s="142"/>
      <c r="F875" s="142"/>
      <c r="G875" s="142"/>
      <c r="H875" s="142"/>
      <c r="I875" s="142"/>
      <c r="J875" s="142"/>
      <c r="K875" s="142"/>
    </row>
    <row r="876" spans="1:11" ht="17.45" customHeight="1">
      <c r="A876" s="142"/>
      <c r="B876" s="142"/>
      <c r="C876" s="142"/>
      <c r="D876" s="142"/>
      <c r="E876" s="142"/>
      <c r="F876" s="142"/>
      <c r="G876" s="142"/>
      <c r="H876" s="142"/>
      <c r="I876" s="142"/>
      <c r="J876" s="142"/>
      <c r="K876" s="142"/>
    </row>
    <row r="877" spans="1:11" ht="17.45" customHeight="1">
      <c r="A877" s="142"/>
      <c r="B877" s="142"/>
      <c r="C877" s="142"/>
      <c r="D877" s="142"/>
      <c r="E877" s="142"/>
      <c r="F877" s="142"/>
      <c r="G877" s="142"/>
      <c r="H877" s="142"/>
      <c r="I877" s="142"/>
      <c r="J877" s="142"/>
      <c r="K877" s="142"/>
    </row>
    <row r="878" spans="1:11" ht="17.45" customHeight="1">
      <c r="A878" s="142"/>
      <c r="B878" s="142"/>
      <c r="C878" s="142"/>
      <c r="D878" s="142"/>
      <c r="E878" s="142"/>
      <c r="F878" s="142"/>
      <c r="G878" s="142"/>
      <c r="H878" s="142"/>
      <c r="I878" s="142"/>
      <c r="J878" s="142"/>
      <c r="K878" s="142"/>
    </row>
    <row r="879" spans="1:11" ht="17.45" customHeight="1">
      <c r="A879" s="142"/>
      <c r="B879" s="142"/>
      <c r="C879" s="142"/>
      <c r="D879" s="142"/>
      <c r="E879" s="142"/>
      <c r="F879" s="142"/>
      <c r="G879" s="142"/>
      <c r="H879" s="142"/>
      <c r="I879" s="142"/>
      <c r="J879" s="142"/>
      <c r="K879" s="142"/>
    </row>
    <row r="880" spans="1:11" ht="17.45" customHeight="1">
      <c r="A880" s="142"/>
      <c r="B880" s="142"/>
      <c r="C880" s="142"/>
      <c r="D880" s="142"/>
      <c r="E880" s="142"/>
      <c r="F880" s="142"/>
      <c r="G880" s="142"/>
      <c r="H880" s="142"/>
      <c r="I880" s="142"/>
      <c r="J880" s="142"/>
      <c r="K880" s="142"/>
    </row>
    <row r="881" spans="1:11" ht="17.45" customHeight="1">
      <c r="A881" s="142"/>
      <c r="B881" s="142"/>
      <c r="C881" s="142"/>
      <c r="D881" s="142"/>
      <c r="E881" s="142"/>
      <c r="F881" s="142"/>
      <c r="G881" s="142"/>
      <c r="H881" s="142"/>
      <c r="I881" s="142"/>
      <c r="J881" s="142"/>
      <c r="K881" s="142"/>
    </row>
    <row r="882" spans="1:11" ht="17.45" customHeight="1">
      <c r="A882" s="142"/>
      <c r="B882" s="142"/>
      <c r="C882" s="142"/>
      <c r="D882" s="142"/>
      <c r="E882" s="142"/>
      <c r="F882" s="142"/>
      <c r="G882" s="142"/>
      <c r="H882" s="142"/>
      <c r="I882" s="142"/>
      <c r="J882" s="142"/>
      <c r="K882" s="142"/>
    </row>
    <row r="883" spans="1:11" ht="17.45" customHeight="1">
      <c r="A883" s="142"/>
      <c r="B883" s="142"/>
      <c r="C883" s="142"/>
      <c r="D883" s="142"/>
      <c r="E883" s="142"/>
      <c r="F883" s="142"/>
      <c r="G883" s="142"/>
      <c r="H883" s="142"/>
      <c r="I883" s="142"/>
      <c r="J883" s="142"/>
      <c r="K883" s="142"/>
    </row>
    <row r="884" spans="1:11" ht="17.45" customHeight="1">
      <c r="A884" s="142"/>
      <c r="B884" s="142"/>
      <c r="C884" s="142"/>
      <c r="D884" s="142"/>
      <c r="E884" s="142"/>
      <c r="F884" s="142"/>
      <c r="G884" s="142"/>
      <c r="H884" s="142"/>
      <c r="I884" s="142"/>
      <c r="J884" s="142"/>
      <c r="K884" s="142"/>
    </row>
    <row r="885" spans="1:11" ht="17.45" customHeight="1">
      <c r="A885" s="142"/>
      <c r="B885" s="142"/>
      <c r="C885" s="142"/>
      <c r="D885" s="142"/>
      <c r="E885" s="142"/>
      <c r="F885" s="142"/>
      <c r="G885" s="142"/>
      <c r="H885" s="142"/>
      <c r="I885" s="142"/>
      <c r="J885" s="142"/>
      <c r="K885" s="142"/>
    </row>
    <row r="886" spans="1:11" ht="17.45" customHeight="1">
      <c r="A886" s="142"/>
      <c r="B886" s="142"/>
      <c r="C886" s="142"/>
      <c r="D886" s="142"/>
      <c r="E886" s="142"/>
      <c r="F886" s="142"/>
      <c r="G886" s="142"/>
      <c r="H886" s="142"/>
      <c r="I886" s="142"/>
      <c r="J886" s="142"/>
      <c r="K886" s="142"/>
    </row>
    <row r="887" spans="1:11" ht="17.45" customHeight="1">
      <c r="A887" s="142"/>
      <c r="B887" s="142"/>
      <c r="C887" s="142"/>
      <c r="D887" s="142"/>
      <c r="E887" s="142"/>
      <c r="F887" s="142"/>
      <c r="G887" s="142"/>
      <c r="H887" s="142"/>
      <c r="I887" s="142"/>
      <c r="J887" s="142"/>
      <c r="K887" s="142"/>
    </row>
    <row r="888" spans="1:11" ht="17.45" customHeight="1">
      <c r="A888" s="142"/>
      <c r="B888" s="142"/>
      <c r="C888" s="142"/>
      <c r="D888" s="142"/>
      <c r="E888" s="142"/>
      <c r="F888" s="142"/>
      <c r="G888" s="142"/>
      <c r="H888" s="142"/>
      <c r="I888" s="142"/>
      <c r="J888" s="142"/>
      <c r="K888" s="142"/>
    </row>
    <row r="889" spans="1:11" ht="17.45" customHeight="1">
      <c r="A889" s="142"/>
      <c r="B889" s="142"/>
      <c r="C889" s="142"/>
      <c r="D889" s="142"/>
      <c r="E889" s="142"/>
      <c r="F889" s="142"/>
      <c r="G889" s="142"/>
      <c r="H889" s="142"/>
      <c r="I889" s="142"/>
      <c r="J889" s="142"/>
      <c r="K889" s="142"/>
    </row>
    <row r="890" spans="1:11" ht="17.45" customHeight="1">
      <c r="A890" s="142"/>
      <c r="B890" s="142"/>
      <c r="C890" s="142"/>
      <c r="D890" s="142"/>
      <c r="E890" s="142"/>
      <c r="F890" s="142"/>
      <c r="G890" s="142"/>
      <c r="H890" s="142"/>
      <c r="I890" s="142"/>
      <c r="J890" s="142"/>
      <c r="K890" s="142"/>
    </row>
    <row r="891" spans="1:11" ht="17.45" customHeight="1">
      <c r="A891" s="142"/>
      <c r="B891" s="142"/>
      <c r="C891" s="142"/>
      <c r="D891" s="142"/>
      <c r="E891" s="142"/>
      <c r="F891" s="142"/>
      <c r="G891" s="142"/>
      <c r="H891" s="142"/>
      <c r="I891" s="142"/>
      <c r="J891" s="142"/>
      <c r="K891" s="142"/>
    </row>
    <row r="892" spans="1:11" ht="17.45" customHeight="1">
      <c r="A892" s="142"/>
      <c r="B892" s="142"/>
      <c r="C892" s="142"/>
      <c r="D892" s="142"/>
      <c r="E892" s="142"/>
      <c r="F892" s="142"/>
      <c r="G892" s="142"/>
      <c r="H892" s="142"/>
      <c r="I892" s="142"/>
      <c r="J892" s="142"/>
      <c r="K892" s="142"/>
    </row>
    <row r="893" spans="1:11" ht="17.45" customHeight="1">
      <c r="A893" s="142"/>
      <c r="B893" s="142"/>
      <c r="C893" s="142"/>
      <c r="D893" s="142"/>
      <c r="E893" s="142"/>
      <c r="F893" s="142"/>
      <c r="G893" s="142"/>
      <c r="H893" s="142"/>
      <c r="I893" s="142"/>
      <c r="J893" s="142"/>
      <c r="K893" s="142"/>
    </row>
    <row r="894" spans="1:11" ht="17.45" customHeight="1">
      <c r="A894" s="142"/>
      <c r="B894" s="142"/>
      <c r="C894" s="142"/>
      <c r="D894" s="142"/>
      <c r="E894" s="142"/>
      <c r="F894" s="142"/>
      <c r="G894" s="142"/>
      <c r="H894" s="142"/>
      <c r="I894" s="142"/>
      <c r="J894" s="142"/>
      <c r="K894" s="142"/>
    </row>
    <row r="895" spans="1:11" ht="17.45" customHeight="1">
      <c r="A895" s="142"/>
      <c r="B895" s="142"/>
      <c r="C895" s="142"/>
      <c r="D895" s="142"/>
      <c r="E895" s="142"/>
      <c r="F895" s="142"/>
      <c r="G895" s="142"/>
      <c r="H895" s="142"/>
      <c r="I895" s="142"/>
      <c r="J895" s="142"/>
      <c r="K895" s="142"/>
    </row>
  </sheetData>
  <mergeCells count="161">
    <mergeCell ref="I10:J10"/>
    <mergeCell ref="C11:D11"/>
    <mergeCell ref="F12:G12"/>
    <mergeCell ref="F14:G14"/>
    <mergeCell ref="F13:G13"/>
    <mergeCell ref="C14:D14"/>
    <mergeCell ref="I14:J14"/>
    <mergeCell ref="A1:C1"/>
    <mergeCell ref="D1:K1"/>
    <mergeCell ref="A2:K2"/>
    <mergeCell ref="A4:K4"/>
    <mergeCell ref="A6:I6"/>
    <mergeCell ref="F8:H8"/>
    <mergeCell ref="F9:G9"/>
    <mergeCell ref="I8:K8"/>
    <mergeCell ref="I9:J9"/>
    <mergeCell ref="A7:E9"/>
    <mergeCell ref="F7:K7"/>
    <mergeCell ref="I16:J16"/>
    <mergeCell ref="F11:G11"/>
    <mergeCell ref="I11:J11"/>
    <mergeCell ref="I12:J12"/>
    <mergeCell ref="F23:G23"/>
    <mergeCell ref="I23:J23"/>
    <mergeCell ref="F25:G25"/>
    <mergeCell ref="I25:J25"/>
    <mergeCell ref="C16:D16"/>
    <mergeCell ref="F16:G16"/>
    <mergeCell ref="C12:D12"/>
    <mergeCell ref="I13:J13"/>
    <mergeCell ref="C13:D13"/>
    <mergeCell ref="C15:D15"/>
    <mergeCell ref="F15:G15"/>
    <mergeCell ref="I15:J15"/>
    <mergeCell ref="I26:J26"/>
    <mergeCell ref="B34:D34"/>
    <mergeCell ref="C17:D17"/>
    <mergeCell ref="F17:G17"/>
    <mergeCell ref="I17:J17"/>
    <mergeCell ref="A18:A34"/>
    <mergeCell ref="B18:B25"/>
    <mergeCell ref="F18:G18"/>
    <mergeCell ref="I18:J18"/>
    <mergeCell ref="F19:G19"/>
    <mergeCell ref="I19:J19"/>
    <mergeCell ref="F20:G20"/>
    <mergeCell ref="F24:G24"/>
    <mergeCell ref="I24:J24"/>
    <mergeCell ref="I21:J21"/>
    <mergeCell ref="I20:J20"/>
    <mergeCell ref="F21:G21"/>
    <mergeCell ref="F22:G22"/>
    <mergeCell ref="I22:J22"/>
    <mergeCell ref="F34:G34"/>
    <mergeCell ref="I34:J34"/>
    <mergeCell ref="A10:A17"/>
    <mergeCell ref="C10:D10"/>
    <mergeCell ref="F10:G10"/>
    <mergeCell ref="A42:A49"/>
    <mergeCell ref="C42:D42"/>
    <mergeCell ref="F42:G42"/>
    <mergeCell ref="I42:J42"/>
    <mergeCell ref="C43:D43"/>
    <mergeCell ref="C45:D45"/>
    <mergeCell ref="F45:G45"/>
    <mergeCell ref="F43:G43"/>
    <mergeCell ref="I43:J43"/>
    <mergeCell ref="F27:G27"/>
    <mergeCell ref="I27:J27"/>
    <mergeCell ref="F31:G31"/>
    <mergeCell ref="I44:J44"/>
    <mergeCell ref="I28:J28"/>
    <mergeCell ref="C44:D44"/>
    <mergeCell ref="F44:G44"/>
    <mergeCell ref="F35:G35"/>
    <mergeCell ref="I35:J35"/>
    <mergeCell ref="B36:D36"/>
    <mergeCell ref="F36:G36"/>
    <mergeCell ref="I36:J36"/>
    <mergeCell ref="B35:D35"/>
    <mergeCell ref="B37:D37"/>
    <mergeCell ref="F37:K37"/>
    <mergeCell ref="A39:E41"/>
    <mergeCell ref="F39:K39"/>
    <mergeCell ref="F40:H40"/>
    <mergeCell ref="I40:K40"/>
    <mergeCell ref="F41:G41"/>
    <mergeCell ref="I41:J41"/>
    <mergeCell ref="F32:G32"/>
    <mergeCell ref="F28:G28"/>
    <mergeCell ref="I31:J31"/>
    <mergeCell ref="C48:D48"/>
    <mergeCell ref="F48:G48"/>
    <mergeCell ref="I48:J48"/>
    <mergeCell ref="C49:D49"/>
    <mergeCell ref="F49:G49"/>
    <mergeCell ref="I49:J49"/>
    <mergeCell ref="F52:G52"/>
    <mergeCell ref="F29:G29"/>
    <mergeCell ref="I29:J29"/>
    <mergeCell ref="F30:G30"/>
    <mergeCell ref="I30:J30"/>
    <mergeCell ref="C47:D47"/>
    <mergeCell ref="F47:G47"/>
    <mergeCell ref="I47:J47"/>
    <mergeCell ref="C46:D46"/>
    <mergeCell ref="F46:G46"/>
    <mergeCell ref="I46:J46"/>
    <mergeCell ref="I45:J45"/>
    <mergeCell ref="I32:J32"/>
    <mergeCell ref="B33:D33"/>
    <mergeCell ref="F33:G33"/>
    <mergeCell ref="I33:J33"/>
    <mergeCell ref="B26:B32"/>
    <mergeCell ref="F26:G26"/>
    <mergeCell ref="F53:G53"/>
    <mergeCell ref="F56:G56"/>
    <mergeCell ref="I56:J56"/>
    <mergeCell ref="A50:A66"/>
    <mergeCell ref="B50:B57"/>
    <mergeCell ref="F50:G50"/>
    <mergeCell ref="I50:J50"/>
    <mergeCell ref="F51:G51"/>
    <mergeCell ref="I51:J51"/>
    <mergeCell ref="I62:J62"/>
    <mergeCell ref="F64:G64"/>
    <mergeCell ref="F54:G54"/>
    <mergeCell ref="I54:J54"/>
    <mergeCell ref="F55:G55"/>
    <mergeCell ref="I55:J55"/>
    <mergeCell ref="I59:J59"/>
    <mergeCell ref="I63:J63"/>
    <mergeCell ref="I64:J64"/>
    <mergeCell ref="F60:G60"/>
    <mergeCell ref="F57:G57"/>
    <mergeCell ref="I52:J52"/>
    <mergeCell ref="I53:J53"/>
    <mergeCell ref="B69:D69"/>
    <mergeCell ref="F69:K69"/>
    <mergeCell ref="B67:D67"/>
    <mergeCell ref="F67:G67"/>
    <mergeCell ref="I67:J67"/>
    <mergeCell ref="B68:D68"/>
    <mergeCell ref="F68:G68"/>
    <mergeCell ref="I68:J68"/>
    <mergeCell ref="I57:J57"/>
    <mergeCell ref="B65:D65"/>
    <mergeCell ref="F65:G65"/>
    <mergeCell ref="I65:J65"/>
    <mergeCell ref="B58:B64"/>
    <mergeCell ref="F58:G58"/>
    <mergeCell ref="I58:J58"/>
    <mergeCell ref="F59:G59"/>
    <mergeCell ref="B66:D66"/>
    <mergeCell ref="F66:G66"/>
    <mergeCell ref="I66:J66"/>
    <mergeCell ref="I60:J60"/>
    <mergeCell ref="F61:G61"/>
    <mergeCell ref="I61:J61"/>
    <mergeCell ref="F62:G62"/>
    <mergeCell ref="F63:G63"/>
  </mergeCells>
  <phoneticPr fontId="19"/>
  <printOptions horizontalCentered="1"/>
  <pageMargins left="0.59055118110236227" right="0.59055118110236227" top="0.59055118110236227" bottom="0.59055118110236227" header="0.39370078740157483" footer="0.39370078740157483"/>
  <pageSetup paperSize="9" scale="99" firstPageNumber="94" orientation="portrait" useFirstPageNumber="1" verticalDpi="300" r:id="rId1"/>
  <headerFooter scaleWithDoc="0">
    <oddHeader>&amp;L建　設</oddHeader>
    <oddFooter>&amp;C&amp;11－&amp;P－</oddFooter>
  </headerFooter>
  <drawing r:id="rId2"/>
</worksheet>
</file>

<file path=xl/worksheets/sheet4.xml><?xml version="1.0" encoding="utf-8"?>
<worksheet xmlns="http://schemas.openxmlformats.org/spreadsheetml/2006/main" xmlns:r="http://schemas.openxmlformats.org/officeDocument/2006/relationships">
  <dimension ref="A1:P46"/>
  <sheetViews>
    <sheetView view="pageBreakPreview" topLeftCell="B31" zoomScaleNormal="100" zoomScaleSheetLayoutView="100" workbookViewId="0">
      <selection activeCell="H42" sqref="H42"/>
    </sheetView>
  </sheetViews>
  <sheetFormatPr defaultRowHeight="17.100000000000001" customHeight="1"/>
  <cols>
    <col min="1" max="2" width="2.7109375" style="22" customWidth="1"/>
    <col min="3" max="3" width="3.85546875" style="22" customWidth="1"/>
    <col min="4" max="4" width="12.28515625" style="22" customWidth="1"/>
    <col min="5" max="5" width="10.7109375" style="22" customWidth="1"/>
    <col min="6" max="6" width="4.28515625" style="22" customWidth="1"/>
    <col min="7" max="7" width="10" style="22" customWidth="1"/>
    <col min="8" max="8" width="14.7109375" style="22" customWidth="1"/>
    <col min="9" max="9" width="11" style="22" customWidth="1"/>
    <col min="10" max="10" width="14.7109375" style="22" customWidth="1"/>
    <col min="11" max="11" width="10.85546875" style="22" customWidth="1"/>
    <col min="12" max="12" width="13.28515625" style="22" customWidth="1"/>
    <col min="13" max="13" width="9.140625" style="22"/>
    <col min="14" max="14" width="13" style="22" customWidth="1"/>
    <col min="15" max="16384" width="9.140625" style="22"/>
  </cols>
  <sheetData>
    <row r="1" spans="1:12" ht="5.0999999999999996" customHeight="1">
      <c r="A1" s="166"/>
      <c r="D1" s="166"/>
      <c r="E1" s="166"/>
      <c r="F1" s="166"/>
      <c r="G1" s="166"/>
      <c r="H1" s="166"/>
      <c r="I1" s="166"/>
      <c r="J1" s="166"/>
      <c r="K1" s="166"/>
      <c r="L1" s="167"/>
    </row>
    <row r="2" spans="1:12" ht="15" customHeight="1" thickBot="1">
      <c r="A2" s="166" t="s">
        <v>115</v>
      </c>
      <c r="D2" s="166"/>
      <c r="E2" s="166"/>
      <c r="F2" s="166"/>
      <c r="G2" s="166"/>
      <c r="H2" s="166"/>
      <c r="I2" s="166"/>
      <c r="J2" s="166"/>
      <c r="K2" s="166"/>
      <c r="L2" s="167" t="s">
        <v>116</v>
      </c>
    </row>
    <row r="3" spans="1:12" ht="24.95" customHeight="1" thickBot="1">
      <c r="A3" s="401" t="s">
        <v>117</v>
      </c>
      <c r="B3" s="402"/>
      <c r="C3" s="402"/>
      <c r="D3" s="402"/>
      <c r="E3" s="402"/>
      <c r="F3" s="402"/>
      <c r="G3" s="403" t="s">
        <v>118</v>
      </c>
      <c r="H3" s="403"/>
      <c r="I3" s="403" t="s">
        <v>322</v>
      </c>
      <c r="J3" s="403"/>
      <c r="K3" s="520" t="s">
        <v>340</v>
      </c>
      <c r="L3" s="521"/>
    </row>
    <row r="4" spans="1:12" ht="24.95" customHeight="1">
      <c r="A4" s="503"/>
      <c r="B4" s="363"/>
      <c r="C4" s="363"/>
      <c r="D4" s="363"/>
      <c r="E4" s="363"/>
      <c r="F4" s="363"/>
      <c r="G4" s="204" t="s">
        <v>72</v>
      </c>
      <c r="H4" s="204" t="s">
        <v>75</v>
      </c>
      <c r="I4" s="204" t="s">
        <v>72</v>
      </c>
      <c r="J4" s="275" t="s">
        <v>339</v>
      </c>
      <c r="K4" s="276" t="s">
        <v>72</v>
      </c>
      <c r="L4" s="277" t="s">
        <v>75</v>
      </c>
    </row>
    <row r="5" spans="1:12" ht="18" customHeight="1">
      <c r="A5" s="524" t="s">
        <v>119</v>
      </c>
      <c r="B5" s="525"/>
      <c r="C5" s="525"/>
      <c r="D5" s="525"/>
      <c r="E5" s="525"/>
      <c r="F5" s="526"/>
      <c r="G5" s="188">
        <f t="shared" ref="G5:L5" si="0">SUM(G6:G11)</f>
        <v>24326</v>
      </c>
      <c r="H5" s="17">
        <f t="shared" si="0"/>
        <v>4545669</v>
      </c>
      <c r="I5" s="17">
        <f t="shared" si="0"/>
        <v>24199</v>
      </c>
      <c r="J5" s="17">
        <f t="shared" si="0"/>
        <v>4514351</v>
      </c>
      <c r="K5" s="278">
        <f t="shared" si="0"/>
        <v>24283</v>
      </c>
      <c r="L5" s="279">
        <f t="shared" si="0"/>
        <v>4551024</v>
      </c>
    </row>
    <row r="6" spans="1:12" ht="18" customHeight="1">
      <c r="A6" s="280"/>
      <c r="B6" s="522" t="s">
        <v>120</v>
      </c>
      <c r="C6" s="522"/>
      <c r="D6" s="522"/>
      <c r="E6" s="522"/>
      <c r="F6" s="523"/>
      <c r="G6" s="189">
        <v>374</v>
      </c>
      <c r="H6" s="18">
        <v>29734</v>
      </c>
      <c r="I6" s="18">
        <v>359</v>
      </c>
      <c r="J6" s="18">
        <v>31083</v>
      </c>
      <c r="K6" s="282">
        <v>363</v>
      </c>
      <c r="L6" s="283">
        <v>32217</v>
      </c>
    </row>
    <row r="7" spans="1:12" ht="18" customHeight="1">
      <c r="A7" s="280"/>
      <c r="B7" s="522" t="s">
        <v>121</v>
      </c>
      <c r="C7" s="522"/>
      <c r="D7" s="522"/>
      <c r="E7" s="522"/>
      <c r="F7" s="523"/>
      <c r="G7" s="189">
        <v>997</v>
      </c>
      <c r="H7" s="18">
        <v>294658</v>
      </c>
      <c r="I7" s="18">
        <v>996</v>
      </c>
      <c r="J7" s="18">
        <v>292910</v>
      </c>
      <c r="K7" s="282">
        <v>997</v>
      </c>
      <c r="L7" s="283">
        <v>292106</v>
      </c>
    </row>
    <row r="8" spans="1:12" ht="18" customHeight="1">
      <c r="A8" s="280"/>
      <c r="B8" s="522" t="s">
        <v>122</v>
      </c>
      <c r="C8" s="522"/>
      <c r="D8" s="522"/>
      <c r="E8" s="522"/>
      <c r="F8" s="523"/>
      <c r="G8" s="189">
        <v>20213</v>
      </c>
      <c r="H8" s="18">
        <v>3429935</v>
      </c>
      <c r="I8" s="18">
        <v>20174</v>
      </c>
      <c r="J8" s="18">
        <v>3398808</v>
      </c>
      <c r="K8" s="282">
        <v>20286</v>
      </c>
      <c r="L8" s="283">
        <v>3423851</v>
      </c>
    </row>
    <row r="9" spans="1:12" ht="18" customHeight="1">
      <c r="A9" s="280"/>
      <c r="B9" s="522" t="s">
        <v>123</v>
      </c>
      <c r="C9" s="522"/>
      <c r="D9" s="522"/>
      <c r="E9" s="522"/>
      <c r="F9" s="523"/>
      <c r="G9" s="189">
        <v>668</v>
      </c>
      <c r="H9" s="18">
        <v>616110</v>
      </c>
      <c r="I9" s="18">
        <v>663</v>
      </c>
      <c r="J9" s="18">
        <v>615863</v>
      </c>
      <c r="K9" s="282">
        <v>667</v>
      </c>
      <c r="L9" s="283">
        <v>627515</v>
      </c>
    </row>
    <row r="10" spans="1:12" ht="18" customHeight="1">
      <c r="A10" s="280"/>
      <c r="B10" s="522" t="s">
        <v>124</v>
      </c>
      <c r="C10" s="522"/>
      <c r="D10" s="522"/>
      <c r="E10" s="522"/>
      <c r="F10" s="523"/>
      <c r="G10" s="189">
        <v>698</v>
      </c>
      <c r="H10" s="18">
        <v>77954</v>
      </c>
      <c r="I10" s="18">
        <v>673</v>
      </c>
      <c r="J10" s="18">
        <v>78966</v>
      </c>
      <c r="K10" s="282">
        <v>652</v>
      </c>
      <c r="L10" s="283">
        <v>78562</v>
      </c>
    </row>
    <row r="11" spans="1:12" ht="18" customHeight="1" thickBot="1">
      <c r="A11" s="284"/>
      <c r="B11" s="529" t="s">
        <v>125</v>
      </c>
      <c r="C11" s="529"/>
      <c r="D11" s="529"/>
      <c r="E11" s="529"/>
      <c r="F11" s="530"/>
      <c r="G11" s="190">
        <v>1376</v>
      </c>
      <c r="H11" s="104">
        <v>97278</v>
      </c>
      <c r="I11" s="104">
        <v>1334</v>
      </c>
      <c r="J11" s="104">
        <v>96721</v>
      </c>
      <c r="K11" s="285">
        <v>1318</v>
      </c>
      <c r="L11" s="286">
        <v>96773</v>
      </c>
    </row>
    <row r="12" spans="1:12" ht="15" customHeight="1">
      <c r="B12" s="166"/>
      <c r="C12" s="166"/>
      <c r="D12" s="166"/>
      <c r="E12" s="166"/>
      <c r="F12" s="166"/>
      <c r="G12" s="166"/>
      <c r="H12" s="166"/>
      <c r="I12" s="166"/>
      <c r="J12" s="166"/>
      <c r="L12" s="167" t="s">
        <v>126</v>
      </c>
    </row>
    <row r="13" spans="1:12" ht="15" customHeight="1">
      <c r="B13" s="166"/>
      <c r="C13" s="166"/>
      <c r="D13" s="166"/>
      <c r="E13" s="166"/>
      <c r="F13" s="166"/>
      <c r="G13" s="166"/>
      <c r="H13" s="166"/>
      <c r="I13" s="166"/>
      <c r="J13" s="166"/>
      <c r="K13" s="166"/>
      <c r="L13" s="166"/>
    </row>
    <row r="14" spans="1:12" ht="15" customHeight="1" thickBot="1">
      <c r="A14" s="166" t="s">
        <v>127</v>
      </c>
      <c r="D14" s="166"/>
      <c r="E14" s="166"/>
      <c r="F14" s="166"/>
      <c r="G14" s="166"/>
      <c r="H14" s="166"/>
      <c r="I14" s="166"/>
      <c r="J14" s="166"/>
      <c r="K14" s="166"/>
      <c r="L14" s="167" t="s">
        <v>128</v>
      </c>
    </row>
    <row r="15" spans="1:12" ht="24.95" customHeight="1" thickBot="1">
      <c r="A15" s="401" t="s">
        <v>129</v>
      </c>
      <c r="B15" s="402"/>
      <c r="C15" s="402"/>
      <c r="D15" s="403" t="s">
        <v>130</v>
      </c>
      <c r="E15" s="403"/>
      <c r="F15" s="403"/>
      <c r="G15" s="403" t="s">
        <v>131</v>
      </c>
      <c r="H15" s="403"/>
      <c r="I15" s="403" t="s">
        <v>132</v>
      </c>
      <c r="J15" s="403"/>
      <c r="K15" s="527" t="s">
        <v>133</v>
      </c>
      <c r="L15" s="528"/>
    </row>
    <row r="16" spans="1:12" ht="24.95" customHeight="1">
      <c r="A16" s="503"/>
      <c r="B16" s="363"/>
      <c r="C16" s="363"/>
      <c r="D16" s="287" t="s">
        <v>72</v>
      </c>
      <c r="E16" s="383" t="s">
        <v>75</v>
      </c>
      <c r="F16" s="383"/>
      <c r="G16" s="287" t="s">
        <v>72</v>
      </c>
      <c r="H16" s="287" t="s">
        <v>75</v>
      </c>
      <c r="I16" s="287" t="s">
        <v>134</v>
      </c>
      <c r="J16" s="287" t="s">
        <v>75</v>
      </c>
      <c r="K16" s="287" t="s">
        <v>135</v>
      </c>
      <c r="L16" s="288" t="s">
        <v>136</v>
      </c>
    </row>
    <row r="17" spans="1:12" ht="18" customHeight="1">
      <c r="A17" s="512" t="s">
        <v>118</v>
      </c>
      <c r="B17" s="513"/>
      <c r="C17" s="513"/>
      <c r="D17" s="19">
        <f>SUM(D18:D19)</f>
        <v>24326</v>
      </c>
      <c r="E17" s="514">
        <f>SUM(E18:F19)</f>
        <v>4545669</v>
      </c>
      <c r="F17" s="514"/>
      <c r="G17" s="20">
        <f t="shared" ref="G17:L17" si="1">SUM(G18:G19)</f>
        <v>22440</v>
      </c>
      <c r="H17" s="21">
        <f t="shared" si="1"/>
        <v>3039337</v>
      </c>
      <c r="I17" s="21">
        <f t="shared" si="1"/>
        <v>1886</v>
      </c>
      <c r="J17" s="21">
        <f t="shared" si="1"/>
        <v>1506332</v>
      </c>
      <c r="K17" s="21">
        <f t="shared" si="1"/>
        <v>220727</v>
      </c>
      <c r="L17" s="105">
        <f t="shared" si="1"/>
        <v>70092</v>
      </c>
    </row>
    <row r="18" spans="1:12" ht="18" customHeight="1">
      <c r="A18" s="518" t="s">
        <v>137</v>
      </c>
      <c r="B18" s="519"/>
      <c r="C18" s="519"/>
      <c r="D18" s="25">
        <v>374</v>
      </c>
      <c r="E18" s="517">
        <v>29734</v>
      </c>
      <c r="F18" s="517"/>
      <c r="G18" s="23">
        <v>349</v>
      </c>
      <c r="H18" s="24">
        <v>28141</v>
      </c>
      <c r="I18" s="24">
        <v>25</v>
      </c>
      <c r="J18" s="24">
        <v>1593</v>
      </c>
      <c r="K18" s="24">
        <v>635</v>
      </c>
      <c r="L18" s="106">
        <v>21355</v>
      </c>
    </row>
    <row r="19" spans="1:12" ht="18" customHeight="1">
      <c r="A19" s="518" t="s">
        <v>138</v>
      </c>
      <c r="B19" s="519"/>
      <c r="C19" s="519"/>
      <c r="D19" s="25">
        <v>23952</v>
      </c>
      <c r="E19" s="517">
        <v>4515935</v>
      </c>
      <c r="F19" s="517"/>
      <c r="G19" s="26">
        <v>22091</v>
      </c>
      <c r="H19" s="26">
        <v>3011196</v>
      </c>
      <c r="I19" s="26">
        <v>1861</v>
      </c>
      <c r="J19" s="26">
        <v>1504739</v>
      </c>
      <c r="K19" s="26">
        <v>220092</v>
      </c>
      <c r="L19" s="106">
        <v>48737</v>
      </c>
    </row>
    <row r="20" spans="1:12" ht="18" customHeight="1">
      <c r="A20" s="512" t="s">
        <v>324</v>
      </c>
      <c r="B20" s="513"/>
      <c r="C20" s="513"/>
      <c r="D20" s="191">
        <f>SUM(D21:D22)</f>
        <v>24199</v>
      </c>
      <c r="E20" s="516">
        <f>SUM(E21:E22)</f>
        <v>4514351</v>
      </c>
      <c r="F20" s="516"/>
      <c r="G20" s="192">
        <f t="shared" ref="G20:L20" si="2">SUM(G21:G22)</f>
        <v>22315</v>
      </c>
      <c r="H20" s="192">
        <f t="shared" si="2"/>
        <v>3021769</v>
      </c>
      <c r="I20" s="192">
        <f t="shared" si="2"/>
        <v>1884</v>
      </c>
      <c r="J20" s="192">
        <f t="shared" si="2"/>
        <v>1492582</v>
      </c>
      <c r="K20" s="192">
        <f t="shared" si="2"/>
        <v>221587</v>
      </c>
      <c r="L20" s="193">
        <f t="shared" si="2"/>
        <v>72892</v>
      </c>
    </row>
    <row r="21" spans="1:12" ht="18" customHeight="1">
      <c r="A21" s="515" t="s">
        <v>137</v>
      </c>
      <c r="B21" s="374"/>
      <c r="C21" s="374"/>
      <c r="D21" s="194">
        <v>359</v>
      </c>
      <c r="E21" s="504">
        <v>31083</v>
      </c>
      <c r="F21" s="504"/>
      <c r="G21" s="159">
        <v>334</v>
      </c>
      <c r="H21" s="195">
        <v>29364</v>
      </c>
      <c r="I21" s="195">
        <v>25</v>
      </c>
      <c r="J21" s="195">
        <v>1719</v>
      </c>
      <c r="K21" s="195">
        <v>734</v>
      </c>
      <c r="L21" s="196">
        <v>23630</v>
      </c>
    </row>
    <row r="22" spans="1:12" ht="18" customHeight="1">
      <c r="A22" s="507" t="s">
        <v>138</v>
      </c>
      <c r="B22" s="508"/>
      <c r="C22" s="508"/>
      <c r="D22" s="194">
        <v>23840</v>
      </c>
      <c r="E22" s="504">
        <v>4483268</v>
      </c>
      <c r="F22" s="504"/>
      <c r="G22" s="197">
        <v>21981</v>
      </c>
      <c r="H22" s="197">
        <v>2992405</v>
      </c>
      <c r="I22" s="197">
        <v>1859</v>
      </c>
      <c r="J22" s="197">
        <v>1490863</v>
      </c>
      <c r="K22" s="197">
        <v>220853</v>
      </c>
      <c r="L22" s="196">
        <v>49262</v>
      </c>
    </row>
    <row r="23" spans="1:12" s="27" customFormat="1" ht="18" customHeight="1">
      <c r="A23" s="509" t="s">
        <v>342</v>
      </c>
      <c r="B23" s="510"/>
      <c r="C23" s="510"/>
      <c r="D23" s="290">
        <f>SUM(D24:D25)</f>
        <v>24283</v>
      </c>
      <c r="E23" s="511">
        <f>SUM(E24:E25)</f>
        <v>4551024</v>
      </c>
      <c r="F23" s="511"/>
      <c r="G23" s="291">
        <f t="shared" ref="G23:L23" si="3">SUM(G24:G25)</f>
        <v>22376</v>
      </c>
      <c r="H23" s="291">
        <f t="shared" si="3"/>
        <v>3039929</v>
      </c>
      <c r="I23" s="291">
        <f t="shared" si="3"/>
        <v>1907</v>
      </c>
      <c r="J23" s="291">
        <f t="shared" si="3"/>
        <v>1511095</v>
      </c>
      <c r="K23" s="291">
        <f t="shared" si="3"/>
        <v>205644</v>
      </c>
      <c r="L23" s="292">
        <f t="shared" si="3"/>
        <v>68124</v>
      </c>
    </row>
    <row r="24" spans="1:12" s="27" customFormat="1" ht="18" customHeight="1">
      <c r="A24" s="505" t="s">
        <v>341</v>
      </c>
      <c r="B24" s="374"/>
      <c r="C24" s="374"/>
      <c r="D24" s="293">
        <v>363</v>
      </c>
      <c r="E24" s="506">
        <v>32217</v>
      </c>
      <c r="F24" s="506"/>
      <c r="G24" s="160">
        <v>339</v>
      </c>
      <c r="H24" s="294">
        <v>30602</v>
      </c>
      <c r="I24" s="294">
        <v>24</v>
      </c>
      <c r="J24" s="294">
        <v>1615</v>
      </c>
      <c r="K24" s="294">
        <v>733</v>
      </c>
      <c r="L24" s="295">
        <v>22778</v>
      </c>
    </row>
    <row r="25" spans="1:12" s="27" customFormat="1" ht="18" customHeight="1" thickBot="1">
      <c r="A25" s="500" t="s">
        <v>138</v>
      </c>
      <c r="B25" s="501"/>
      <c r="C25" s="501"/>
      <c r="D25" s="296">
        <v>23920</v>
      </c>
      <c r="E25" s="502">
        <v>4518807</v>
      </c>
      <c r="F25" s="502"/>
      <c r="G25" s="297">
        <v>22037</v>
      </c>
      <c r="H25" s="297">
        <v>3009327</v>
      </c>
      <c r="I25" s="297">
        <v>1883</v>
      </c>
      <c r="J25" s="297">
        <v>1509480</v>
      </c>
      <c r="K25" s="297">
        <v>204911</v>
      </c>
      <c r="L25" s="298">
        <v>45346</v>
      </c>
    </row>
    <row r="26" spans="1:12" ht="15" customHeight="1">
      <c r="B26" s="166"/>
      <c r="C26" s="166"/>
      <c r="D26" s="166"/>
      <c r="E26" s="166"/>
      <c r="F26" s="166"/>
      <c r="G26" s="166"/>
      <c r="H26" s="166"/>
      <c r="I26" s="166"/>
      <c r="J26" s="166"/>
      <c r="L26" s="167" t="s">
        <v>126</v>
      </c>
    </row>
    <row r="27" spans="1:12" ht="15" customHeight="1">
      <c r="B27" s="166"/>
      <c r="C27" s="166"/>
      <c r="D27" s="166"/>
      <c r="E27" s="166"/>
      <c r="F27" s="166"/>
      <c r="G27" s="166"/>
      <c r="H27" s="166"/>
      <c r="I27" s="166"/>
      <c r="J27" s="166"/>
      <c r="K27" s="166"/>
      <c r="L27" s="166"/>
    </row>
    <row r="28" spans="1:12" ht="15" customHeight="1" thickBot="1">
      <c r="A28" s="166" t="s">
        <v>139</v>
      </c>
      <c r="D28" s="166"/>
      <c r="E28" s="166"/>
      <c r="F28" s="166"/>
      <c r="G28" s="166"/>
      <c r="H28" s="166"/>
      <c r="I28" s="166"/>
      <c r="J28" s="166"/>
      <c r="K28" s="166"/>
      <c r="L28" s="167" t="s">
        <v>116</v>
      </c>
    </row>
    <row r="29" spans="1:12" ht="24.95" customHeight="1" thickBot="1">
      <c r="A29" s="401" t="s">
        <v>140</v>
      </c>
      <c r="B29" s="402"/>
      <c r="C29" s="402"/>
      <c r="D29" s="402"/>
      <c r="E29" s="402"/>
      <c r="F29" s="402"/>
      <c r="G29" s="403" t="s">
        <v>118</v>
      </c>
      <c r="H29" s="403"/>
      <c r="I29" s="403" t="s">
        <v>323</v>
      </c>
      <c r="J29" s="403"/>
      <c r="K29" s="520" t="s">
        <v>344</v>
      </c>
      <c r="L29" s="521"/>
    </row>
    <row r="30" spans="1:12" ht="24.95" customHeight="1">
      <c r="A30" s="503"/>
      <c r="B30" s="363"/>
      <c r="C30" s="363"/>
      <c r="D30" s="363"/>
      <c r="E30" s="363"/>
      <c r="F30" s="363"/>
      <c r="G30" s="212" t="s">
        <v>72</v>
      </c>
      <c r="H30" s="212" t="s">
        <v>75</v>
      </c>
      <c r="I30" s="212" t="s">
        <v>72</v>
      </c>
      <c r="J30" s="212" t="s">
        <v>75</v>
      </c>
      <c r="K30" s="212" t="s">
        <v>72</v>
      </c>
      <c r="L30" s="299" t="s">
        <v>75</v>
      </c>
    </row>
    <row r="31" spans="1:12" ht="20.100000000000001" customHeight="1">
      <c r="A31" s="536" t="s">
        <v>141</v>
      </c>
      <c r="B31" s="377"/>
      <c r="C31" s="377"/>
      <c r="D31" s="377"/>
      <c r="E31" s="377"/>
      <c r="F31" s="377"/>
      <c r="G31" s="31">
        <f t="shared" ref="G31:L31" si="4">G32+G39</f>
        <v>24326</v>
      </c>
      <c r="H31" s="30">
        <f t="shared" si="4"/>
        <v>4545669</v>
      </c>
      <c r="I31" s="31">
        <f t="shared" si="4"/>
        <v>24199</v>
      </c>
      <c r="J31" s="31">
        <f t="shared" si="4"/>
        <v>4514351</v>
      </c>
      <c r="K31" s="31">
        <f t="shared" si="4"/>
        <v>24283</v>
      </c>
      <c r="L31" s="107">
        <f t="shared" si="4"/>
        <v>4551024</v>
      </c>
    </row>
    <row r="32" spans="1:12" ht="17.100000000000001" customHeight="1">
      <c r="A32" s="537" t="s">
        <v>120</v>
      </c>
      <c r="B32" s="531" t="s">
        <v>142</v>
      </c>
      <c r="C32" s="525"/>
      <c r="D32" s="525"/>
      <c r="E32" s="525"/>
      <c r="F32" s="526"/>
      <c r="G32" s="16">
        <f t="shared" ref="G32:L32" si="5">SUM(G33:G38)</f>
        <v>374</v>
      </c>
      <c r="H32" s="16">
        <f t="shared" si="5"/>
        <v>29734</v>
      </c>
      <c r="I32" s="16">
        <f t="shared" si="5"/>
        <v>359</v>
      </c>
      <c r="J32" s="16">
        <f t="shared" si="5"/>
        <v>31083</v>
      </c>
      <c r="K32" s="16">
        <f t="shared" si="5"/>
        <v>363</v>
      </c>
      <c r="L32" s="108">
        <f t="shared" si="5"/>
        <v>32217</v>
      </c>
    </row>
    <row r="33" spans="1:16" ht="17.100000000000001" customHeight="1">
      <c r="A33" s="537"/>
      <c r="B33" s="268"/>
      <c r="C33" s="522" t="s">
        <v>143</v>
      </c>
      <c r="D33" s="522"/>
      <c r="E33" s="522"/>
      <c r="F33" s="523"/>
      <c r="G33" s="15">
        <v>334</v>
      </c>
      <c r="H33" s="33">
        <v>25883</v>
      </c>
      <c r="I33" s="15">
        <v>314</v>
      </c>
      <c r="J33" s="33">
        <v>26818</v>
      </c>
      <c r="K33" s="15">
        <v>317</v>
      </c>
      <c r="L33" s="300">
        <v>27804</v>
      </c>
      <c r="N33" s="301"/>
    </row>
    <row r="34" spans="1:16" ht="17.100000000000001" customHeight="1">
      <c r="A34" s="537"/>
      <c r="B34" s="268"/>
      <c r="C34" s="522" t="s">
        <v>144</v>
      </c>
      <c r="D34" s="522"/>
      <c r="E34" s="522"/>
      <c r="F34" s="523"/>
      <c r="G34" s="15">
        <v>0</v>
      </c>
      <c r="H34" s="15">
        <v>0</v>
      </c>
      <c r="I34" s="15">
        <v>0</v>
      </c>
      <c r="J34" s="15">
        <v>0</v>
      </c>
      <c r="K34" s="15">
        <v>0</v>
      </c>
      <c r="L34" s="302">
        <v>0</v>
      </c>
    </row>
    <row r="35" spans="1:16" ht="17.100000000000001" customHeight="1">
      <c r="A35" s="537"/>
      <c r="B35" s="268"/>
      <c r="C35" s="522" t="s">
        <v>145</v>
      </c>
      <c r="D35" s="522"/>
      <c r="E35" s="522"/>
      <c r="F35" s="523"/>
      <c r="G35" s="15">
        <v>0</v>
      </c>
      <c r="H35" s="15">
        <v>0</v>
      </c>
      <c r="I35" s="15">
        <v>0</v>
      </c>
      <c r="J35" s="15">
        <v>0</v>
      </c>
      <c r="K35" s="15">
        <v>0</v>
      </c>
      <c r="L35" s="302">
        <v>0</v>
      </c>
    </row>
    <row r="36" spans="1:16" ht="17.100000000000001" customHeight="1">
      <c r="A36" s="537"/>
      <c r="B36" s="268"/>
      <c r="C36" s="522" t="s">
        <v>146</v>
      </c>
      <c r="D36" s="522"/>
      <c r="E36" s="522"/>
      <c r="F36" s="523"/>
      <c r="G36" s="15">
        <v>14</v>
      </c>
      <c r="H36" s="33">
        <v>890</v>
      </c>
      <c r="I36" s="15">
        <v>17</v>
      </c>
      <c r="J36" s="33">
        <v>1110</v>
      </c>
      <c r="K36" s="15">
        <v>19</v>
      </c>
      <c r="L36" s="300">
        <v>1429</v>
      </c>
      <c r="N36" s="301"/>
      <c r="P36" s="303"/>
    </row>
    <row r="37" spans="1:16" ht="17.100000000000001" customHeight="1">
      <c r="A37" s="537"/>
      <c r="B37" s="268"/>
      <c r="C37" s="522" t="s">
        <v>147</v>
      </c>
      <c r="D37" s="522"/>
      <c r="E37" s="522"/>
      <c r="F37" s="523"/>
      <c r="G37" s="15">
        <v>20</v>
      </c>
      <c r="H37" s="33">
        <v>2531</v>
      </c>
      <c r="I37" s="15">
        <v>19</v>
      </c>
      <c r="J37" s="33">
        <v>2641</v>
      </c>
      <c r="K37" s="15">
        <v>18</v>
      </c>
      <c r="L37" s="300">
        <v>2544</v>
      </c>
    </row>
    <row r="38" spans="1:16" ht="17.100000000000001" customHeight="1">
      <c r="A38" s="537"/>
      <c r="B38" s="304"/>
      <c r="C38" s="538" t="s">
        <v>148</v>
      </c>
      <c r="D38" s="538"/>
      <c r="E38" s="538"/>
      <c r="F38" s="539"/>
      <c r="G38" s="15">
        <v>6</v>
      </c>
      <c r="H38" s="33">
        <v>430</v>
      </c>
      <c r="I38" s="15">
        <v>9</v>
      </c>
      <c r="J38" s="33">
        <v>514</v>
      </c>
      <c r="K38" s="15">
        <v>9</v>
      </c>
      <c r="L38" s="300">
        <v>440</v>
      </c>
    </row>
    <row r="39" spans="1:16" ht="17.100000000000001" customHeight="1" thickBot="1">
      <c r="A39" s="532" t="s">
        <v>149</v>
      </c>
      <c r="B39" s="531" t="s">
        <v>150</v>
      </c>
      <c r="C39" s="525"/>
      <c r="D39" s="525"/>
      <c r="E39" s="525"/>
      <c r="F39" s="526"/>
      <c r="G39" s="16">
        <f t="shared" ref="G39:L39" si="6">SUM(G40:G44)</f>
        <v>23952</v>
      </c>
      <c r="H39" s="29">
        <f t="shared" si="6"/>
        <v>4515935</v>
      </c>
      <c r="I39" s="34">
        <f t="shared" si="6"/>
        <v>23840</v>
      </c>
      <c r="J39" s="34">
        <f t="shared" si="6"/>
        <v>4483268</v>
      </c>
      <c r="K39" s="34">
        <f t="shared" si="6"/>
        <v>23920</v>
      </c>
      <c r="L39" s="109">
        <f t="shared" si="6"/>
        <v>4518807</v>
      </c>
    </row>
    <row r="40" spans="1:16" ht="17.100000000000001" customHeight="1" thickBot="1">
      <c r="A40" s="532"/>
      <c r="B40" s="305"/>
      <c r="C40" s="522" t="s">
        <v>151</v>
      </c>
      <c r="D40" s="522"/>
      <c r="E40" s="522"/>
      <c r="F40" s="523"/>
      <c r="G40" s="15">
        <v>20731</v>
      </c>
      <c r="H40" s="33">
        <v>2859476</v>
      </c>
      <c r="I40" s="15">
        <v>20567</v>
      </c>
      <c r="J40" s="33">
        <v>2853967</v>
      </c>
      <c r="K40" s="15">
        <v>20646</v>
      </c>
      <c r="L40" s="300">
        <v>2886241</v>
      </c>
    </row>
    <row r="41" spans="1:16" ht="17.100000000000001" customHeight="1" thickBot="1">
      <c r="A41" s="532"/>
      <c r="B41" s="305"/>
      <c r="C41" s="534" t="s">
        <v>152</v>
      </c>
      <c r="D41" s="534"/>
      <c r="E41" s="534"/>
      <c r="F41" s="535"/>
      <c r="G41" s="15">
        <v>1697</v>
      </c>
      <c r="H41" s="33">
        <v>790225</v>
      </c>
      <c r="I41" s="15">
        <v>1742</v>
      </c>
      <c r="J41" s="33">
        <v>769256</v>
      </c>
      <c r="K41" s="15">
        <v>1745</v>
      </c>
      <c r="L41" s="300">
        <v>759892</v>
      </c>
    </row>
    <row r="42" spans="1:16" ht="17.100000000000001" customHeight="1" thickBot="1">
      <c r="A42" s="532"/>
      <c r="B42" s="305"/>
      <c r="C42" s="522" t="s">
        <v>153</v>
      </c>
      <c r="D42" s="522"/>
      <c r="E42" s="522"/>
      <c r="F42" s="523"/>
      <c r="G42" s="15">
        <v>88</v>
      </c>
      <c r="H42" s="33">
        <v>114843</v>
      </c>
      <c r="I42" s="15">
        <v>84</v>
      </c>
      <c r="J42" s="33">
        <v>112824</v>
      </c>
      <c r="K42" s="15">
        <v>85</v>
      </c>
      <c r="L42" s="300">
        <v>112871</v>
      </c>
    </row>
    <row r="43" spans="1:16" ht="17.100000000000001" customHeight="1" thickBot="1">
      <c r="A43" s="532"/>
      <c r="B43" s="305"/>
      <c r="C43" s="522" t="s">
        <v>154</v>
      </c>
      <c r="D43" s="522"/>
      <c r="E43" s="522"/>
      <c r="F43" s="523"/>
      <c r="G43" s="15">
        <v>700</v>
      </c>
      <c r="H43" s="33">
        <v>467024</v>
      </c>
      <c r="I43" s="15">
        <v>694</v>
      </c>
      <c r="J43" s="33">
        <v>473577</v>
      </c>
      <c r="K43" s="15">
        <v>685</v>
      </c>
      <c r="L43" s="300">
        <v>476107</v>
      </c>
    </row>
    <row r="44" spans="1:16" ht="17.100000000000001" customHeight="1" thickBot="1">
      <c r="A44" s="533"/>
      <c r="B44" s="306"/>
      <c r="C44" s="529" t="s">
        <v>113</v>
      </c>
      <c r="D44" s="529"/>
      <c r="E44" s="529"/>
      <c r="F44" s="530"/>
      <c r="G44" s="110">
        <v>736</v>
      </c>
      <c r="H44" s="110">
        <v>284367</v>
      </c>
      <c r="I44" s="110">
        <v>753</v>
      </c>
      <c r="J44" s="110">
        <v>273644</v>
      </c>
      <c r="K44" s="110">
        <v>759</v>
      </c>
      <c r="L44" s="307">
        <v>283696</v>
      </c>
    </row>
    <row r="45" spans="1:16" ht="15" customHeight="1">
      <c r="A45" s="166" t="s">
        <v>155</v>
      </c>
      <c r="D45" s="166"/>
      <c r="E45" s="166"/>
      <c r="F45" s="166"/>
      <c r="G45" s="166"/>
      <c r="H45" s="166"/>
      <c r="I45" s="166"/>
      <c r="J45" s="166"/>
      <c r="L45" s="308" t="s">
        <v>345</v>
      </c>
    </row>
    <row r="46" spans="1:16" ht="17.100000000000001" customHeight="1">
      <c r="D46" s="166"/>
      <c r="E46" s="166"/>
      <c r="F46" s="166"/>
      <c r="G46" s="166"/>
      <c r="H46" s="166"/>
      <c r="I46" s="166"/>
      <c r="J46" s="166"/>
      <c r="K46" s="166"/>
      <c r="L46" s="166"/>
    </row>
  </sheetData>
  <sheetProtection selectLockedCells="1" selectUnlockedCells="1"/>
  <mergeCells count="55">
    <mergeCell ref="I29:J29"/>
    <mergeCell ref="K29:L29"/>
    <mergeCell ref="C35:F35"/>
    <mergeCell ref="C34:F34"/>
    <mergeCell ref="A31:F31"/>
    <mergeCell ref="A32:A38"/>
    <mergeCell ref="C37:F37"/>
    <mergeCell ref="C38:F38"/>
    <mergeCell ref="A3:F4"/>
    <mergeCell ref="G3:H3"/>
    <mergeCell ref="B6:F6"/>
    <mergeCell ref="B11:F11"/>
    <mergeCell ref="B39:F39"/>
    <mergeCell ref="B32:F32"/>
    <mergeCell ref="C33:F33"/>
    <mergeCell ref="A39:A44"/>
    <mergeCell ref="C44:F44"/>
    <mergeCell ref="C43:F43"/>
    <mergeCell ref="C36:F36"/>
    <mergeCell ref="C42:F42"/>
    <mergeCell ref="C41:F41"/>
    <mergeCell ref="C40:F40"/>
    <mergeCell ref="G29:H29"/>
    <mergeCell ref="E19:F19"/>
    <mergeCell ref="A18:C18"/>
    <mergeCell ref="E18:F18"/>
    <mergeCell ref="A19:C19"/>
    <mergeCell ref="K3:L3"/>
    <mergeCell ref="B7:F7"/>
    <mergeCell ref="B9:F9"/>
    <mergeCell ref="G15:H15"/>
    <mergeCell ref="I15:J15"/>
    <mergeCell ref="A5:F5"/>
    <mergeCell ref="B10:F10"/>
    <mergeCell ref="K15:L15"/>
    <mergeCell ref="I3:J3"/>
    <mergeCell ref="A15:C16"/>
    <mergeCell ref="D15:F15"/>
    <mergeCell ref="B8:F8"/>
    <mergeCell ref="E16:F16"/>
    <mergeCell ref="A25:C25"/>
    <mergeCell ref="E25:F25"/>
    <mergeCell ref="A29:F30"/>
    <mergeCell ref="E22:F22"/>
    <mergeCell ref="A24:C24"/>
    <mergeCell ref="E24:F24"/>
    <mergeCell ref="A22:C22"/>
    <mergeCell ref="A23:C23"/>
    <mergeCell ref="E23:F23"/>
    <mergeCell ref="A17:C17"/>
    <mergeCell ref="E17:F17"/>
    <mergeCell ref="A21:C21"/>
    <mergeCell ref="E21:F21"/>
    <mergeCell ref="A20:C20"/>
    <mergeCell ref="E20:F20"/>
  </mergeCells>
  <phoneticPr fontId="19"/>
  <printOptions horizontalCentered="1"/>
  <pageMargins left="0.59055118110236227" right="0.59055118110236227" top="0.59055118110236227" bottom="0.59055118110236227" header="0.39370078740157483" footer="0.39370078740157483"/>
  <pageSetup paperSize="9" scale="90" firstPageNumber="95" orientation="portrait" useFirstPageNumber="1" verticalDpi="300" r:id="rId1"/>
  <headerFooter alignWithMargins="0">
    <oddHeader>&amp;R建　設</oddHeader>
    <oddFooter>&amp;C&amp;11－&amp;P－</oddFooter>
  </headerFooter>
</worksheet>
</file>

<file path=xl/worksheets/sheet5.xml><?xml version="1.0" encoding="utf-8"?>
<worksheet xmlns="http://schemas.openxmlformats.org/spreadsheetml/2006/main" xmlns:r="http://schemas.openxmlformats.org/officeDocument/2006/relationships">
  <dimension ref="A1:K56"/>
  <sheetViews>
    <sheetView view="pageBreakPreview" topLeftCell="A31" zoomScaleNormal="100" zoomScaleSheetLayoutView="115" workbookViewId="0">
      <selection activeCell="E19" sqref="E19"/>
    </sheetView>
  </sheetViews>
  <sheetFormatPr defaultRowHeight="14.45" customHeight="1"/>
  <cols>
    <col min="1" max="1" width="14.28515625" style="70" customWidth="1"/>
    <col min="2" max="2" width="10.28515625" style="70" customWidth="1"/>
    <col min="3" max="5" width="10.7109375" style="70" customWidth="1"/>
    <col min="6" max="9" width="10.7109375" style="166" customWidth="1"/>
    <col min="10" max="16384" width="9.140625" style="166"/>
  </cols>
  <sheetData>
    <row r="1" spans="1:10" ht="5.0999999999999996" customHeight="1">
      <c r="A1" s="166"/>
      <c r="B1" s="166"/>
      <c r="C1" s="166"/>
      <c r="D1" s="166"/>
      <c r="E1" s="166"/>
      <c r="I1" s="167"/>
    </row>
    <row r="2" spans="1:10" ht="15" customHeight="1">
      <c r="A2" s="166" t="s">
        <v>156</v>
      </c>
      <c r="B2" s="166"/>
      <c r="C2" s="166"/>
      <c r="D2" s="166"/>
      <c r="E2" s="166"/>
      <c r="I2" s="167" t="s">
        <v>157</v>
      </c>
    </row>
    <row r="3" spans="1:10" ht="16.5" customHeight="1">
      <c r="A3" s="309" t="s">
        <v>158</v>
      </c>
      <c r="B3" s="380" t="s">
        <v>159</v>
      </c>
      <c r="C3" s="380"/>
      <c r="D3" s="380" t="s">
        <v>160</v>
      </c>
      <c r="E3" s="380"/>
      <c r="F3" s="380" t="s">
        <v>161</v>
      </c>
      <c r="G3" s="380"/>
      <c r="H3" s="382" t="s">
        <v>162</v>
      </c>
      <c r="I3" s="382"/>
    </row>
    <row r="4" spans="1:10" s="70" customFormat="1" ht="15" customHeight="1">
      <c r="A4" s="231" t="s">
        <v>337</v>
      </c>
      <c r="B4" s="540">
        <v>167</v>
      </c>
      <c r="C4" s="381"/>
      <c r="D4" s="381">
        <v>2</v>
      </c>
      <c r="E4" s="381"/>
      <c r="F4" s="381">
        <v>139</v>
      </c>
      <c r="G4" s="381"/>
      <c r="H4" s="381">
        <v>26</v>
      </c>
      <c r="I4" s="541"/>
    </row>
    <row r="5" spans="1:10" ht="15" customHeight="1">
      <c r="A5" s="233">
        <v>20</v>
      </c>
      <c r="B5" s="385">
        <v>218</v>
      </c>
      <c r="C5" s="399"/>
      <c r="D5" s="399">
        <v>7</v>
      </c>
      <c r="E5" s="399"/>
      <c r="F5" s="399">
        <v>190</v>
      </c>
      <c r="G5" s="399"/>
      <c r="H5" s="399">
        <v>21</v>
      </c>
      <c r="I5" s="542"/>
    </row>
    <row r="6" spans="1:10" s="70" customFormat="1" ht="15" customHeight="1">
      <c r="A6" s="233">
        <v>21</v>
      </c>
      <c r="B6" s="385">
        <v>211</v>
      </c>
      <c r="C6" s="399"/>
      <c r="D6" s="399">
        <v>11</v>
      </c>
      <c r="E6" s="399"/>
      <c r="F6" s="399">
        <v>176</v>
      </c>
      <c r="G6" s="399"/>
      <c r="H6" s="399">
        <v>24</v>
      </c>
      <c r="I6" s="542"/>
    </row>
    <row r="7" spans="1:10" s="70" customFormat="1" ht="15" customHeight="1">
      <c r="A7" s="233">
        <v>22</v>
      </c>
      <c r="B7" s="385">
        <v>250</v>
      </c>
      <c r="C7" s="385"/>
      <c r="D7" s="399">
        <v>12</v>
      </c>
      <c r="E7" s="399"/>
      <c r="F7" s="399">
        <v>214</v>
      </c>
      <c r="G7" s="399"/>
      <c r="H7" s="542">
        <v>24</v>
      </c>
      <c r="I7" s="542"/>
    </row>
    <row r="8" spans="1:10" s="70" customFormat="1" ht="15" customHeight="1">
      <c r="A8" s="201">
        <v>23</v>
      </c>
      <c r="B8" s="408">
        <v>245</v>
      </c>
      <c r="C8" s="408"/>
      <c r="D8" s="398">
        <v>20</v>
      </c>
      <c r="E8" s="398"/>
      <c r="F8" s="398">
        <v>199</v>
      </c>
      <c r="G8" s="398"/>
      <c r="H8" s="543">
        <v>26</v>
      </c>
      <c r="I8" s="543"/>
    </row>
    <row r="9" spans="1:10" ht="13.5" customHeight="1">
      <c r="A9" s="166" t="s">
        <v>163</v>
      </c>
      <c r="B9" s="166"/>
      <c r="C9" s="166"/>
      <c r="D9" s="166"/>
      <c r="E9" s="166"/>
      <c r="I9" s="167" t="s">
        <v>111</v>
      </c>
    </row>
    <row r="10" spans="1:10" ht="13.5" customHeight="1">
      <c r="A10" s="166" t="s">
        <v>164</v>
      </c>
      <c r="B10" s="166"/>
      <c r="C10" s="166"/>
      <c r="D10" s="166"/>
      <c r="E10" s="166"/>
    </row>
    <row r="11" spans="1:10" ht="12" customHeight="1">
      <c r="A11" s="166"/>
      <c r="B11" s="166"/>
      <c r="C11" s="166"/>
      <c r="D11" s="166"/>
      <c r="E11" s="166"/>
    </row>
    <row r="12" spans="1:10" ht="15" customHeight="1" thickBot="1">
      <c r="A12" s="203" t="s">
        <v>347</v>
      </c>
      <c r="B12" s="166"/>
      <c r="C12" s="166"/>
      <c r="D12" s="166"/>
      <c r="E12" s="166"/>
      <c r="I12" s="167" t="s">
        <v>157</v>
      </c>
    </row>
    <row r="13" spans="1:10" ht="16.5" customHeight="1">
      <c r="A13" s="401" t="s">
        <v>165</v>
      </c>
      <c r="B13" s="402"/>
      <c r="C13" s="170" t="s">
        <v>166</v>
      </c>
      <c r="D13" s="170" t="s">
        <v>167</v>
      </c>
      <c r="E13" s="310" t="s">
        <v>168</v>
      </c>
      <c r="F13" s="170" t="s">
        <v>123</v>
      </c>
      <c r="G13" s="311" t="s">
        <v>169</v>
      </c>
      <c r="H13" s="312" t="s">
        <v>170</v>
      </c>
      <c r="I13" s="162" t="s">
        <v>113</v>
      </c>
    </row>
    <row r="14" spans="1:10" ht="17.25" customHeight="1">
      <c r="A14" s="524" t="s">
        <v>171</v>
      </c>
      <c r="B14" s="546"/>
      <c r="C14" s="208">
        <f>SUM(C15:C16)</f>
        <v>245</v>
      </c>
      <c r="D14" s="209">
        <f t="shared" ref="D14:I14" si="0">SUM(D15:D16)</f>
        <v>20</v>
      </c>
      <c r="E14" s="209">
        <f t="shared" si="0"/>
        <v>178</v>
      </c>
      <c r="F14" s="209">
        <f t="shared" si="0"/>
        <v>26</v>
      </c>
      <c r="G14" s="209">
        <f t="shared" si="0"/>
        <v>0</v>
      </c>
      <c r="H14" s="209">
        <f t="shared" si="0"/>
        <v>21</v>
      </c>
      <c r="I14" s="173">
        <f t="shared" si="0"/>
        <v>0</v>
      </c>
      <c r="J14" s="313"/>
    </row>
    <row r="15" spans="1:10" ht="14.1" customHeight="1">
      <c r="A15" s="314"/>
      <c r="B15" s="315" t="s">
        <v>172</v>
      </c>
      <c r="C15" s="210">
        <f>SUM(C18,C21,C24,C27,C30,C33,C36,C39,C42,C45,C48,C51,C54)</f>
        <v>223</v>
      </c>
      <c r="D15" s="175">
        <f t="shared" ref="D15:I15" si="1">SUM(D18,D21,D24,D27,D30,D33,D36,D39,D42,D45,D48,D51,D54)</f>
        <v>20</v>
      </c>
      <c r="E15" s="175">
        <f t="shared" si="1"/>
        <v>165</v>
      </c>
      <c r="F15" s="175">
        <f t="shared" si="1"/>
        <v>20</v>
      </c>
      <c r="G15" s="175">
        <f t="shared" si="1"/>
        <v>0</v>
      </c>
      <c r="H15" s="175">
        <f t="shared" si="1"/>
        <v>18</v>
      </c>
      <c r="I15" s="176">
        <f t="shared" si="1"/>
        <v>0</v>
      </c>
      <c r="J15" s="313"/>
    </row>
    <row r="16" spans="1:10" ht="14.1" customHeight="1">
      <c r="A16" s="314"/>
      <c r="B16" s="315" t="s">
        <v>326</v>
      </c>
      <c r="C16" s="210">
        <f>SUM(C19,C22,C25,C28,C31,C34,C37,C40,C43,C46,C49,C52,C55)</f>
        <v>22</v>
      </c>
      <c r="D16" s="175">
        <f t="shared" ref="D16:I16" si="2">SUM(D19,D22,D25,D28,D31,D34,D37,D40,D43,D46,D49,D52,D55)</f>
        <v>0</v>
      </c>
      <c r="E16" s="175">
        <f t="shared" si="2"/>
        <v>13</v>
      </c>
      <c r="F16" s="175">
        <f t="shared" si="2"/>
        <v>6</v>
      </c>
      <c r="G16" s="175">
        <f t="shared" si="2"/>
        <v>0</v>
      </c>
      <c r="H16" s="175">
        <f t="shared" si="2"/>
        <v>3</v>
      </c>
      <c r="I16" s="176">
        <f t="shared" si="2"/>
        <v>0</v>
      </c>
      <c r="J16" s="313"/>
    </row>
    <row r="17" spans="1:11" ht="14.1" customHeight="1">
      <c r="A17" s="547" t="s">
        <v>325</v>
      </c>
      <c r="B17" s="545"/>
      <c r="C17" s="35">
        <f>SUM(C18:C19)</f>
        <v>86</v>
      </c>
      <c r="D17" s="181">
        <f t="shared" ref="D17:I17" si="3">SUM(D18:D19)</f>
        <v>11</v>
      </c>
      <c r="E17" s="181">
        <f t="shared" si="3"/>
        <v>59</v>
      </c>
      <c r="F17" s="181">
        <f t="shared" si="3"/>
        <v>3</v>
      </c>
      <c r="G17" s="177">
        <f t="shared" si="3"/>
        <v>0</v>
      </c>
      <c r="H17" s="181">
        <f t="shared" si="3"/>
        <v>13</v>
      </c>
      <c r="I17" s="179">
        <f t="shared" si="3"/>
        <v>0</v>
      </c>
      <c r="J17" s="313"/>
    </row>
    <row r="18" spans="1:11" ht="14.1" customHeight="1">
      <c r="A18" s="280"/>
      <c r="B18" s="281" t="s">
        <v>172</v>
      </c>
      <c r="C18" s="36">
        <f>SUM(D18:I18)</f>
        <v>84</v>
      </c>
      <c r="D18" s="181">
        <v>11</v>
      </c>
      <c r="E18" s="181">
        <v>58</v>
      </c>
      <c r="F18" s="181">
        <v>3</v>
      </c>
      <c r="G18" s="177">
        <v>0</v>
      </c>
      <c r="H18" s="177">
        <v>12</v>
      </c>
      <c r="I18" s="179">
        <v>0</v>
      </c>
      <c r="J18" s="313"/>
    </row>
    <row r="19" spans="1:11" ht="14.1" customHeight="1">
      <c r="A19" s="280"/>
      <c r="B19" s="268" t="s">
        <v>326</v>
      </c>
      <c r="C19" s="36">
        <f>SUM(D19:I19)</f>
        <v>2</v>
      </c>
      <c r="D19" s="181">
        <v>0</v>
      </c>
      <c r="E19" s="181">
        <v>1</v>
      </c>
      <c r="F19" s="181">
        <v>0</v>
      </c>
      <c r="G19" s="177">
        <v>0</v>
      </c>
      <c r="H19" s="177">
        <v>1</v>
      </c>
      <c r="I19" s="179">
        <v>0</v>
      </c>
      <c r="J19" s="313"/>
    </row>
    <row r="20" spans="1:11" ht="14.1" customHeight="1">
      <c r="A20" s="544" t="s">
        <v>173</v>
      </c>
      <c r="B20" s="545"/>
      <c r="C20" s="35">
        <f>SUM(C21:C22)</f>
        <v>10</v>
      </c>
      <c r="D20" s="181">
        <f t="shared" ref="D20:I20" si="4">SUM(D21:D22)</f>
        <v>0</v>
      </c>
      <c r="E20" s="181">
        <f t="shared" si="4"/>
        <v>8</v>
      </c>
      <c r="F20" s="181">
        <f t="shared" si="4"/>
        <v>0</v>
      </c>
      <c r="G20" s="177">
        <f t="shared" si="4"/>
        <v>0</v>
      </c>
      <c r="H20" s="177">
        <f t="shared" si="4"/>
        <v>2</v>
      </c>
      <c r="I20" s="179">
        <f t="shared" si="4"/>
        <v>0</v>
      </c>
      <c r="J20" s="313"/>
    </row>
    <row r="21" spans="1:11" ht="14.1" customHeight="1">
      <c r="A21" s="280"/>
      <c r="B21" s="281" t="s">
        <v>172</v>
      </c>
      <c r="C21" s="36">
        <f>SUM(D21:I21)</f>
        <v>9</v>
      </c>
      <c r="D21" s="181">
        <v>0</v>
      </c>
      <c r="E21" s="181">
        <v>7</v>
      </c>
      <c r="F21" s="181">
        <v>0</v>
      </c>
      <c r="G21" s="177">
        <v>0</v>
      </c>
      <c r="H21" s="177">
        <v>2</v>
      </c>
      <c r="I21" s="179">
        <v>0</v>
      </c>
      <c r="J21" s="313"/>
      <c r="K21" s="244"/>
    </row>
    <row r="22" spans="1:11" ht="14.1" customHeight="1">
      <c r="A22" s="280"/>
      <c r="B22" s="268" t="s">
        <v>326</v>
      </c>
      <c r="C22" s="36">
        <f>SUM(D22:I22)</f>
        <v>1</v>
      </c>
      <c r="D22" s="181">
        <v>0</v>
      </c>
      <c r="E22" s="181">
        <v>1</v>
      </c>
      <c r="F22" s="181">
        <v>0</v>
      </c>
      <c r="G22" s="177">
        <v>0</v>
      </c>
      <c r="H22" s="177">
        <v>0</v>
      </c>
      <c r="I22" s="179">
        <v>0</v>
      </c>
      <c r="J22" s="313"/>
      <c r="K22" s="244"/>
    </row>
    <row r="23" spans="1:11" ht="14.1" customHeight="1">
      <c r="A23" s="544" t="s">
        <v>174</v>
      </c>
      <c r="B23" s="545"/>
      <c r="C23" s="35">
        <f t="shared" ref="C23:I23" si="5">SUM(C24:C25)</f>
        <v>58</v>
      </c>
      <c r="D23" s="181">
        <f t="shared" si="5"/>
        <v>4</v>
      </c>
      <c r="E23" s="181">
        <f t="shared" si="5"/>
        <v>46</v>
      </c>
      <c r="F23" s="181">
        <f t="shared" si="5"/>
        <v>7</v>
      </c>
      <c r="G23" s="177">
        <f t="shared" si="5"/>
        <v>0</v>
      </c>
      <c r="H23" s="181">
        <f t="shared" si="5"/>
        <v>1</v>
      </c>
      <c r="I23" s="179">
        <f t="shared" si="5"/>
        <v>0</v>
      </c>
      <c r="J23" s="313"/>
    </row>
    <row r="24" spans="1:11" ht="14.1" customHeight="1">
      <c r="A24" s="280"/>
      <c r="B24" s="281" t="s">
        <v>172</v>
      </c>
      <c r="C24" s="36">
        <f>SUM(D24:I24)</f>
        <v>55</v>
      </c>
      <c r="D24" s="181">
        <v>4</v>
      </c>
      <c r="E24" s="181">
        <v>44</v>
      </c>
      <c r="F24" s="181">
        <v>6</v>
      </c>
      <c r="G24" s="177">
        <v>0</v>
      </c>
      <c r="H24" s="177">
        <v>1</v>
      </c>
      <c r="I24" s="179">
        <v>0</v>
      </c>
      <c r="J24" s="313"/>
    </row>
    <row r="25" spans="1:11" ht="14.1" customHeight="1">
      <c r="A25" s="280"/>
      <c r="B25" s="268" t="s">
        <v>326</v>
      </c>
      <c r="C25" s="36">
        <f>SUM(D25:I25)</f>
        <v>3</v>
      </c>
      <c r="D25" s="181">
        <v>0</v>
      </c>
      <c r="E25" s="181">
        <v>2</v>
      </c>
      <c r="F25" s="181">
        <v>1</v>
      </c>
      <c r="G25" s="177">
        <v>0</v>
      </c>
      <c r="H25" s="177">
        <v>0</v>
      </c>
      <c r="I25" s="179">
        <v>0</v>
      </c>
      <c r="J25" s="313"/>
    </row>
    <row r="26" spans="1:11" ht="14.1" customHeight="1">
      <c r="A26" s="544" t="s">
        <v>175</v>
      </c>
      <c r="B26" s="545"/>
      <c r="C26" s="35">
        <f t="shared" ref="C26:I26" si="6">SUM(C27:C28)</f>
        <v>8</v>
      </c>
      <c r="D26" s="181">
        <f t="shared" si="6"/>
        <v>0</v>
      </c>
      <c r="E26" s="181">
        <f t="shared" si="6"/>
        <v>8</v>
      </c>
      <c r="F26" s="181">
        <f t="shared" si="6"/>
        <v>0</v>
      </c>
      <c r="G26" s="177">
        <f t="shared" si="6"/>
        <v>0</v>
      </c>
      <c r="H26" s="177">
        <f t="shared" si="6"/>
        <v>0</v>
      </c>
      <c r="I26" s="179">
        <f t="shared" si="6"/>
        <v>0</v>
      </c>
      <c r="J26" s="313"/>
    </row>
    <row r="27" spans="1:11" ht="14.1" customHeight="1">
      <c r="A27" s="280"/>
      <c r="B27" s="281" t="s">
        <v>172</v>
      </c>
      <c r="C27" s="36">
        <f>SUM(D27:I27)</f>
        <v>7</v>
      </c>
      <c r="D27" s="181">
        <v>0</v>
      </c>
      <c r="E27" s="181">
        <v>7</v>
      </c>
      <c r="F27" s="181">
        <v>0</v>
      </c>
      <c r="G27" s="177">
        <v>0</v>
      </c>
      <c r="H27" s="177">
        <v>0</v>
      </c>
      <c r="I27" s="179">
        <v>0</v>
      </c>
      <c r="J27" s="313"/>
    </row>
    <row r="28" spans="1:11" ht="14.1" customHeight="1">
      <c r="A28" s="280"/>
      <c r="B28" s="268" t="s">
        <v>326</v>
      </c>
      <c r="C28" s="36">
        <f>SUM(D28:I28)</f>
        <v>1</v>
      </c>
      <c r="D28" s="181">
        <v>0</v>
      </c>
      <c r="E28" s="181">
        <v>1</v>
      </c>
      <c r="F28" s="181">
        <v>0</v>
      </c>
      <c r="G28" s="177">
        <v>0</v>
      </c>
      <c r="H28" s="177">
        <v>0</v>
      </c>
      <c r="I28" s="179">
        <v>0</v>
      </c>
      <c r="J28" s="313"/>
    </row>
    <row r="29" spans="1:11" ht="14.1" customHeight="1">
      <c r="A29" s="544" t="s">
        <v>176</v>
      </c>
      <c r="B29" s="545"/>
      <c r="C29" s="35">
        <f>SUM(C30:C31)</f>
        <v>53</v>
      </c>
      <c r="D29" s="181">
        <f t="shared" ref="D29:I29" si="7">SUM(D30:D31)</f>
        <v>4</v>
      </c>
      <c r="E29" s="181">
        <f t="shared" si="7"/>
        <v>40</v>
      </c>
      <c r="F29" s="181">
        <f t="shared" si="7"/>
        <v>5</v>
      </c>
      <c r="G29" s="177">
        <f t="shared" si="7"/>
        <v>0</v>
      </c>
      <c r="H29" s="181">
        <f t="shared" si="7"/>
        <v>4</v>
      </c>
      <c r="I29" s="179">
        <f t="shared" si="7"/>
        <v>0</v>
      </c>
      <c r="J29" s="313"/>
    </row>
    <row r="30" spans="1:11" ht="14.1" customHeight="1">
      <c r="A30" s="280"/>
      <c r="B30" s="281" t="s">
        <v>172</v>
      </c>
      <c r="C30" s="36">
        <f>SUM(D30:I30)</f>
        <v>47</v>
      </c>
      <c r="D30" s="181">
        <v>4</v>
      </c>
      <c r="E30" s="181">
        <v>39</v>
      </c>
      <c r="F30" s="181">
        <v>2</v>
      </c>
      <c r="G30" s="177">
        <v>0</v>
      </c>
      <c r="H30" s="177">
        <v>2</v>
      </c>
      <c r="I30" s="179">
        <v>0</v>
      </c>
      <c r="J30" s="313"/>
    </row>
    <row r="31" spans="1:11" ht="14.1" customHeight="1">
      <c r="A31" s="280"/>
      <c r="B31" s="268" t="s">
        <v>326</v>
      </c>
      <c r="C31" s="36">
        <f>SUM(D31:I31)</f>
        <v>6</v>
      </c>
      <c r="D31" s="181">
        <v>0</v>
      </c>
      <c r="E31" s="181">
        <v>1</v>
      </c>
      <c r="F31" s="181">
        <v>3</v>
      </c>
      <c r="G31" s="177">
        <v>0</v>
      </c>
      <c r="H31" s="177">
        <v>2</v>
      </c>
      <c r="I31" s="179">
        <v>0</v>
      </c>
      <c r="J31" s="313"/>
    </row>
    <row r="32" spans="1:11" ht="14.1" customHeight="1">
      <c r="A32" s="544" t="s">
        <v>177</v>
      </c>
      <c r="B32" s="545"/>
      <c r="C32" s="35">
        <f t="shared" ref="C32:I32" si="8">SUM(C33:C34)</f>
        <v>6</v>
      </c>
      <c r="D32" s="181">
        <f t="shared" si="8"/>
        <v>1</v>
      </c>
      <c r="E32" s="181">
        <f t="shared" si="8"/>
        <v>3</v>
      </c>
      <c r="F32" s="181">
        <f t="shared" si="8"/>
        <v>1</v>
      </c>
      <c r="G32" s="177">
        <f t="shared" si="8"/>
        <v>0</v>
      </c>
      <c r="H32" s="181">
        <f t="shared" si="8"/>
        <v>1</v>
      </c>
      <c r="I32" s="179">
        <f t="shared" si="8"/>
        <v>0</v>
      </c>
      <c r="J32" s="313"/>
    </row>
    <row r="33" spans="1:10" ht="14.1" customHeight="1">
      <c r="A33" s="280"/>
      <c r="B33" s="281" t="s">
        <v>172</v>
      </c>
      <c r="C33" s="36">
        <f>SUM(D33:I33)</f>
        <v>5</v>
      </c>
      <c r="D33" s="181">
        <v>1</v>
      </c>
      <c r="E33" s="181">
        <v>2</v>
      </c>
      <c r="F33" s="181">
        <v>1</v>
      </c>
      <c r="G33" s="177">
        <v>0</v>
      </c>
      <c r="H33" s="177">
        <v>1</v>
      </c>
      <c r="I33" s="179">
        <v>0</v>
      </c>
      <c r="J33" s="313"/>
    </row>
    <row r="34" spans="1:10" ht="14.1" customHeight="1">
      <c r="A34" s="280"/>
      <c r="B34" s="268" t="s">
        <v>326</v>
      </c>
      <c r="C34" s="36">
        <f>SUM(D34:I34)</f>
        <v>1</v>
      </c>
      <c r="D34" s="181">
        <v>0</v>
      </c>
      <c r="E34" s="181">
        <v>1</v>
      </c>
      <c r="F34" s="181">
        <v>0</v>
      </c>
      <c r="G34" s="177">
        <v>0</v>
      </c>
      <c r="H34" s="177">
        <v>0</v>
      </c>
      <c r="I34" s="179">
        <v>0</v>
      </c>
      <c r="J34" s="313"/>
    </row>
    <row r="35" spans="1:10" ht="14.1" customHeight="1">
      <c r="A35" s="544" t="s">
        <v>178</v>
      </c>
      <c r="B35" s="545"/>
      <c r="C35" s="35">
        <f t="shared" ref="C35:I35" si="9">SUM(C36:C37)</f>
        <v>4</v>
      </c>
      <c r="D35" s="181">
        <f t="shared" si="9"/>
        <v>0</v>
      </c>
      <c r="E35" s="181">
        <f t="shared" si="9"/>
        <v>2</v>
      </c>
      <c r="F35" s="181">
        <f t="shared" si="9"/>
        <v>2</v>
      </c>
      <c r="G35" s="177">
        <f t="shared" si="9"/>
        <v>0</v>
      </c>
      <c r="H35" s="177">
        <f t="shared" si="9"/>
        <v>0</v>
      </c>
      <c r="I35" s="179">
        <f t="shared" si="9"/>
        <v>0</v>
      </c>
      <c r="J35" s="313"/>
    </row>
    <row r="36" spans="1:10" ht="14.1" customHeight="1">
      <c r="A36" s="280"/>
      <c r="B36" s="281" t="s">
        <v>172</v>
      </c>
      <c r="C36" s="36">
        <f>SUM(D36:I36)</f>
        <v>3</v>
      </c>
      <c r="D36" s="181">
        <v>0</v>
      </c>
      <c r="E36" s="181">
        <v>1</v>
      </c>
      <c r="F36" s="181">
        <v>2</v>
      </c>
      <c r="G36" s="177">
        <v>0</v>
      </c>
      <c r="H36" s="177">
        <v>0</v>
      </c>
      <c r="I36" s="179">
        <v>0</v>
      </c>
      <c r="J36" s="313"/>
    </row>
    <row r="37" spans="1:10" ht="14.1" customHeight="1">
      <c r="A37" s="280"/>
      <c r="B37" s="268" t="s">
        <v>326</v>
      </c>
      <c r="C37" s="36">
        <f>SUM(D37:I37)</f>
        <v>1</v>
      </c>
      <c r="D37" s="181">
        <v>0</v>
      </c>
      <c r="E37" s="181">
        <v>1</v>
      </c>
      <c r="F37" s="181">
        <v>0</v>
      </c>
      <c r="G37" s="177">
        <v>0</v>
      </c>
      <c r="H37" s="177">
        <v>0</v>
      </c>
      <c r="I37" s="179">
        <v>0</v>
      </c>
      <c r="J37" s="313"/>
    </row>
    <row r="38" spans="1:10" ht="14.1" customHeight="1">
      <c r="A38" s="544" t="s">
        <v>179</v>
      </c>
      <c r="B38" s="545"/>
      <c r="C38" s="35">
        <f t="shared" ref="C38:I38" si="10">SUM(C39:C40)</f>
        <v>4</v>
      </c>
      <c r="D38" s="181">
        <f t="shared" si="10"/>
        <v>0</v>
      </c>
      <c r="E38" s="181">
        <f t="shared" si="10"/>
        <v>3</v>
      </c>
      <c r="F38" s="181">
        <f t="shared" si="10"/>
        <v>1</v>
      </c>
      <c r="G38" s="177">
        <f t="shared" si="10"/>
        <v>0</v>
      </c>
      <c r="H38" s="177">
        <f t="shared" si="10"/>
        <v>0</v>
      </c>
      <c r="I38" s="179">
        <f t="shared" si="10"/>
        <v>0</v>
      </c>
      <c r="J38" s="313"/>
    </row>
    <row r="39" spans="1:10" ht="14.1" customHeight="1">
      <c r="A39" s="280"/>
      <c r="B39" s="281" t="s">
        <v>172</v>
      </c>
      <c r="C39" s="36">
        <f>SUM(D39:I39)</f>
        <v>2</v>
      </c>
      <c r="D39" s="181">
        <v>0</v>
      </c>
      <c r="E39" s="181">
        <v>2</v>
      </c>
      <c r="F39" s="181">
        <v>0</v>
      </c>
      <c r="G39" s="177">
        <v>0</v>
      </c>
      <c r="H39" s="177">
        <v>0</v>
      </c>
      <c r="I39" s="179">
        <v>0</v>
      </c>
      <c r="J39" s="313"/>
    </row>
    <row r="40" spans="1:10" ht="14.1" customHeight="1">
      <c r="A40" s="280"/>
      <c r="B40" s="268" t="s">
        <v>326</v>
      </c>
      <c r="C40" s="36">
        <f>SUM(D40:I40)</f>
        <v>2</v>
      </c>
      <c r="D40" s="181">
        <v>0</v>
      </c>
      <c r="E40" s="181">
        <v>1</v>
      </c>
      <c r="F40" s="181">
        <v>1</v>
      </c>
      <c r="G40" s="177">
        <v>0</v>
      </c>
      <c r="H40" s="177">
        <v>0</v>
      </c>
      <c r="I40" s="179">
        <v>0</v>
      </c>
      <c r="J40" s="313"/>
    </row>
    <row r="41" spans="1:10" ht="14.1" customHeight="1">
      <c r="A41" s="544" t="s">
        <v>180</v>
      </c>
      <c r="B41" s="545"/>
      <c r="C41" s="35">
        <f t="shared" ref="C41:I41" si="11">SUM(C42:C43)</f>
        <v>5</v>
      </c>
      <c r="D41" s="181">
        <f t="shared" si="11"/>
        <v>0</v>
      </c>
      <c r="E41" s="181">
        <f t="shared" si="11"/>
        <v>3</v>
      </c>
      <c r="F41" s="181">
        <f t="shared" si="11"/>
        <v>2</v>
      </c>
      <c r="G41" s="177">
        <f t="shared" si="11"/>
        <v>0</v>
      </c>
      <c r="H41" s="177">
        <f t="shared" si="11"/>
        <v>0</v>
      </c>
      <c r="I41" s="179">
        <f t="shared" si="11"/>
        <v>0</v>
      </c>
      <c r="J41" s="313"/>
    </row>
    <row r="42" spans="1:10" ht="14.1" customHeight="1">
      <c r="A42" s="280"/>
      <c r="B42" s="281" t="s">
        <v>172</v>
      </c>
      <c r="C42" s="36">
        <f>SUM(D42:I42)</f>
        <v>4</v>
      </c>
      <c r="D42" s="181">
        <v>0</v>
      </c>
      <c r="E42" s="181">
        <v>2</v>
      </c>
      <c r="F42" s="181">
        <v>2</v>
      </c>
      <c r="G42" s="177">
        <v>0</v>
      </c>
      <c r="H42" s="177">
        <v>0</v>
      </c>
      <c r="I42" s="179">
        <v>0</v>
      </c>
      <c r="J42" s="313"/>
    </row>
    <row r="43" spans="1:10" ht="14.1" customHeight="1">
      <c r="A43" s="280"/>
      <c r="B43" s="268" t="s">
        <v>326</v>
      </c>
      <c r="C43" s="36">
        <f>SUM(D43:I43)</f>
        <v>1</v>
      </c>
      <c r="D43" s="181">
        <v>0</v>
      </c>
      <c r="E43" s="181">
        <v>1</v>
      </c>
      <c r="F43" s="181">
        <v>0</v>
      </c>
      <c r="G43" s="177">
        <v>0</v>
      </c>
      <c r="H43" s="177">
        <v>0</v>
      </c>
      <c r="I43" s="179">
        <v>0</v>
      </c>
      <c r="J43" s="313"/>
    </row>
    <row r="44" spans="1:10" ht="14.1" customHeight="1">
      <c r="A44" s="544" t="s">
        <v>181</v>
      </c>
      <c r="B44" s="545"/>
      <c r="C44" s="35">
        <f t="shared" ref="C44:I44" si="12">SUM(C45:C46)</f>
        <v>6</v>
      </c>
      <c r="D44" s="181">
        <f t="shared" si="12"/>
        <v>0</v>
      </c>
      <c r="E44" s="181">
        <f t="shared" si="12"/>
        <v>1</v>
      </c>
      <c r="F44" s="181">
        <f t="shared" si="12"/>
        <v>5</v>
      </c>
      <c r="G44" s="177">
        <f t="shared" si="12"/>
        <v>0</v>
      </c>
      <c r="H44" s="177">
        <f t="shared" si="12"/>
        <v>0</v>
      </c>
      <c r="I44" s="179">
        <f t="shared" si="12"/>
        <v>0</v>
      </c>
      <c r="J44" s="313"/>
    </row>
    <row r="45" spans="1:10" ht="14.1" customHeight="1">
      <c r="A45" s="280"/>
      <c r="B45" s="281" t="s">
        <v>172</v>
      </c>
      <c r="C45" s="36">
        <f>SUM(D45:I45)</f>
        <v>5</v>
      </c>
      <c r="D45" s="181">
        <v>0</v>
      </c>
      <c r="E45" s="181">
        <v>1</v>
      </c>
      <c r="F45" s="181">
        <v>4</v>
      </c>
      <c r="G45" s="177">
        <v>0</v>
      </c>
      <c r="H45" s="177">
        <v>0</v>
      </c>
      <c r="I45" s="179">
        <v>0</v>
      </c>
      <c r="J45" s="313"/>
    </row>
    <row r="46" spans="1:10" ht="14.1" customHeight="1">
      <c r="A46" s="280"/>
      <c r="B46" s="268" t="s">
        <v>326</v>
      </c>
      <c r="C46" s="36">
        <f>SUM(D46:I46)</f>
        <v>1</v>
      </c>
      <c r="D46" s="181">
        <v>0</v>
      </c>
      <c r="E46" s="181">
        <v>0</v>
      </c>
      <c r="F46" s="181">
        <v>1</v>
      </c>
      <c r="G46" s="177">
        <v>0</v>
      </c>
      <c r="H46" s="177">
        <v>0</v>
      </c>
      <c r="I46" s="179">
        <v>0</v>
      </c>
      <c r="J46" s="313"/>
    </row>
    <row r="47" spans="1:10" ht="14.1" customHeight="1">
      <c r="A47" s="544" t="s">
        <v>182</v>
      </c>
      <c r="B47" s="545"/>
      <c r="C47" s="35">
        <f t="shared" ref="C47:I47" si="13">SUM(C48:C49)</f>
        <v>4</v>
      </c>
      <c r="D47" s="181">
        <f t="shared" si="13"/>
        <v>0</v>
      </c>
      <c r="E47" s="181">
        <f t="shared" si="13"/>
        <v>4</v>
      </c>
      <c r="F47" s="181">
        <f t="shared" si="13"/>
        <v>0</v>
      </c>
      <c r="G47" s="177">
        <f t="shared" si="13"/>
        <v>0</v>
      </c>
      <c r="H47" s="177">
        <f t="shared" si="13"/>
        <v>0</v>
      </c>
      <c r="I47" s="179">
        <f t="shared" si="13"/>
        <v>0</v>
      </c>
      <c r="J47" s="313"/>
    </row>
    <row r="48" spans="1:10" ht="14.1" customHeight="1">
      <c r="A48" s="280"/>
      <c r="B48" s="281" t="s">
        <v>172</v>
      </c>
      <c r="C48" s="36">
        <f>SUM(D48:I48)</f>
        <v>1</v>
      </c>
      <c r="D48" s="181">
        <v>0</v>
      </c>
      <c r="E48" s="181">
        <v>1</v>
      </c>
      <c r="F48" s="181">
        <v>0</v>
      </c>
      <c r="G48" s="177">
        <v>0</v>
      </c>
      <c r="H48" s="177">
        <v>0</v>
      </c>
      <c r="I48" s="179">
        <v>0</v>
      </c>
      <c r="J48" s="313"/>
    </row>
    <row r="49" spans="1:10" ht="14.1" customHeight="1">
      <c r="A49" s="280"/>
      <c r="B49" s="268" t="s">
        <v>326</v>
      </c>
      <c r="C49" s="36">
        <f>SUM(D49:I49)</f>
        <v>3</v>
      </c>
      <c r="D49" s="181">
        <v>0</v>
      </c>
      <c r="E49" s="181">
        <v>3</v>
      </c>
      <c r="F49" s="181">
        <v>0</v>
      </c>
      <c r="G49" s="177">
        <v>0</v>
      </c>
      <c r="H49" s="177">
        <v>0</v>
      </c>
      <c r="I49" s="179">
        <v>0</v>
      </c>
      <c r="J49" s="313"/>
    </row>
    <row r="50" spans="1:10" ht="14.1" customHeight="1">
      <c r="A50" s="544" t="s">
        <v>183</v>
      </c>
      <c r="B50" s="545"/>
      <c r="C50" s="35">
        <f>SUM(C51:C52)</f>
        <v>0</v>
      </c>
      <c r="D50" s="181">
        <f t="shared" ref="D50:I50" si="14">SUM(D51:D52)</f>
        <v>0</v>
      </c>
      <c r="E50" s="181">
        <f t="shared" si="14"/>
        <v>0</v>
      </c>
      <c r="F50" s="181">
        <f t="shared" si="14"/>
        <v>0</v>
      </c>
      <c r="G50" s="177">
        <f t="shared" si="14"/>
        <v>0</v>
      </c>
      <c r="H50" s="177">
        <f t="shared" si="14"/>
        <v>0</v>
      </c>
      <c r="I50" s="179">
        <f t="shared" si="14"/>
        <v>0</v>
      </c>
      <c r="J50" s="313"/>
    </row>
    <row r="51" spans="1:10" ht="14.1" customHeight="1">
      <c r="A51" s="280"/>
      <c r="B51" s="281" t="s">
        <v>172</v>
      </c>
      <c r="C51" s="36">
        <f>SUM(D51:I51)</f>
        <v>0</v>
      </c>
      <c r="D51" s="181">
        <v>0</v>
      </c>
      <c r="E51" s="181">
        <v>0</v>
      </c>
      <c r="F51" s="181">
        <v>0</v>
      </c>
      <c r="G51" s="177">
        <v>0</v>
      </c>
      <c r="H51" s="177">
        <v>0</v>
      </c>
      <c r="I51" s="179">
        <v>0</v>
      </c>
      <c r="J51" s="313"/>
    </row>
    <row r="52" spans="1:10" ht="14.1" customHeight="1">
      <c r="A52" s="280"/>
      <c r="B52" s="268" t="s">
        <v>326</v>
      </c>
      <c r="C52" s="36">
        <f>SUM(D52:I52)</f>
        <v>0</v>
      </c>
      <c r="D52" s="181">
        <v>0</v>
      </c>
      <c r="E52" s="181">
        <v>0</v>
      </c>
      <c r="F52" s="181">
        <v>0</v>
      </c>
      <c r="G52" s="177">
        <v>0</v>
      </c>
      <c r="H52" s="177">
        <v>0</v>
      </c>
      <c r="I52" s="179">
        <v>0</v>
      </c>
      <c r="J52" s="313"/>
    </row>
    <row r="53" spans="1:10" ht="14.1" customHeight="1">
      <c r="A53" s="544" t="s">
        <v>184</v>
      </c>
      <c r="B53" s="545"/>
      <c r="C53" s="35">
        <f t="shared" ref="C53:I53" si="15">SUM(C54:C55)</f>
        <v>1</v>
      </c>
      <c r="D53" s="181">
        <f t="shared" si="15"/>
        <v>0</v>
      </c>
      <c r="E53" s="181">
        <f t="shared" si="15"/>
        <v>1</v>
      </c>
      <c r="F53" s="181">
        <f t="shared" si="15"/>
        <v>0</v>
      </c>
      <c r="G53" s="177">
        <f t="shared" si="15"/>
        <v>0</v>
      </c>
      <c r="H53" s="177">
        <f t="shared" si="15"/>
        <v>0</v>
      </c>
      <c r="I53" s="179">
        <f t="shared" si="15"/>
        <v>0</v>
      </c>
      <c r="J53" s="313"/>
    </row>
    <row r="54" spans="1:10" ht="14.1" customHeight="1">
      <c r="A54" s="280"/>
      <c r="B54" s="281" t="s">
        <v>172</v>
      </c>
      <c r="C54" s="36">
        <f>SUM(D54:I54)</f>
        <v>1</v>
      </c>
      <c r="D54" s="181">
        <v>0</v>
      </c>
      <c r="E54" s="181">
        <v>1</v>
      </c>
      <c r="F54" s="181">
        <v>0</v>
      </c>
      <c r="G54" s="177">
        <v>0</v>
      </c>
      <c r="H54" s="177">
        <v>0</v>
      </c>
      <c r="I54" s="179">
        <v>0</v>
      </c>
      <c r="J54" s="313"/>
    </row>
    <row r="55" spans="1:10" ht="14.1" customHeight="1" thickBot="1">
      <c r="A55" s="284"/>
      <c r="B55" s="273" t="s">
        <v>326</v>
      </c>
      <c r="C55" s="111">
        <f>SUM(D55:I55)</f>
        <v>0</v>
      </c>
      <c r="D55" s="185">
        <v>0</v>
      </c>
      <c r="E55" s="185">
        <v>0</v>
      </c>
      <c r="F55" s="185">
        <v>0</v>
      </c>
      <c r="G55" s="316">
        <v>0</v>
      </c>
      <c r="H55" s="316">
        <v>0</v>
      </c>
      <c r="I55" s="317">
        <v>0</v>
      </c>
      <c r="J55" s="313"/>
    </row>
    <row r="56" spans="1:10" ht="13.5" customHeight="1">
      <c r="A56" s="166"/>
      <c r="B56" s="166"/>
      <c r="C56" s="166"/>
      <c r="D56" s="166"/>
      <c r="E56" s="166"/>
      <c r="I56" s="167" t="s">
        <v>111</v>
      </c>
    </row>
  </sheetData>
  <sheetProtection selectLockedCells="1" selectUnlockedCells="1"/>
  <mergeCells count="39">
    <mergeCell ref="A53:B53"/>
    <mergeCell ref="A29:B29"/>
    <mergeCell ref="A32:B32"/>
    <mergeCell ref="A35:B35"/>
    <mergeCell ref="A38:B38"/>
    <mergeCell ref="A41:B41"/>
    <mergeCell ref="A44:B44"/>
    <mergeCell ref="A47:B47"/>
    <mergeCell ref="A50:B50"/>
    <mergeCell ref="A23:B23"/>
    <mergeCell ref="A26:B26"/>
    <mergeCell ref="B7:C7"/>
    <mergeCell ref="D7:E7"/>
    <mergeCell ref="A13:B13"/>
    <mergeCell ref="A14:B14"/>
    <mergeCell ref="A17:B17"/>
    <mergeCell ref="A20:B20"/>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honeticPr fontId="19"/>
  <printOptions horizontalCentered="1"/>
  <pageMargins left="0.59055118110236227" right="0.59055118110236227" top="0.59055118110236227" bottom="0.59055118110236227" header="0.39370078740157483" footer="0.39370078740157483"/>
  <pageSetup paperSize="9" firstPageNumber="96" orientation="portrait" useFirstPageNumber="1" verticalDpi="300" r:id="rId1"/>
  <headerFooter alignWithMargins="0">
    <oddHeader>&amp;L建　設</oddHeader>
    <oddFooter>&amp;C&amp;11－&amp;P－</oddFooter>
  </headerFooter>
  <ignoredErrors>
    <ignoredError sqref="C20:C54" formula="1"/>
  </ignoredErrors>
</worksheet>
</file>

<file path=xl/worksheets/sheet6.xml><?xml version="1.0" encoding="utf-8"?>
<worksheet xmlns="http://schemas.openxmlformats.org/spreadsheetml/2006/main" xmlns:r="http://schemas.openxmlformats.org/officeDocument/2006/relationships">
  <dimension ref="A1:I56"/>
  <sheetViews>
    <sheetView view="pageBreakPreview" topLeftCell="A31" zoomScaleNormal="100" zoomScaleSheetLayoutView="115" workbookViewId="0">
      <selection activeCell="H23" sqref="H23"/>
    </sheetView>
  </sheetViews>
  <sheetFormatPr defaultRowHeight="14.45" customHeight="1"/>
  <cols>
    <col min="1" max="1" width="25.140625" style="22" customWidth="1"/>
    <col min="2" max="9" width="9.42578125" style="22" customWidth="1"/>
    <col min="10" max="16384" width="9.140625" style="22"/>
  </cols>
  <sheetData>
    <row r="1" spans="1:9" ht="5.0999999999999996" customHeight="1">
      <c r="B1" s="166"/>
      <c r="C1" s="166"/>
      <c r="D1" s="166"/>
      <c r="E1" s="166"/>
      <c r="F1" s="166"/>
      <c r="G1" s="166"/>
      <c r="H1" s="166"/>
      <c r="I1" s="167"/>
    </row>
    <row r="2" spans="1:9" ht="15" customHeight="1" thickBot="1">
      <c r="A2" s="404" t="s">
        <v>331</v>
      </c>
      <c r="B2" s="404"/>
      <c r="C2" s="404"/>
      <c r="D2" s="166"/>
      <c r="E2" s="166"/>
      <c r="F2" s="166"/>
      <c r="G2" s="166"/>
      <c r="H2" s="166"/>
      <c r="I2" s="167" t="s">
        <v>157</v>
      </c>
    </row>
    <row r="3" spans="1:9" ht="18" customHeight="1">
      <c r="A3" s="318" t="s">
        <v>45</v>
      </c>
      <c r="B3" s="234" t="s">
        <v>119</v>
      </c>
      <c r="C3" s="234" t="s">
        <v>143</v>
      </c>
      <c r="D3" s="319" t="s">
        <v>185</v>
      </c>
      <c r="E3" s="319" t="s">
        <v>145</v>
      </c>
      <c r="F3" s="319" t="s">
        <v>186</v>
      </c>
      <c r="G3" s="319" t="s">
        <v>187</v>
      </c>
      <c r="H3" s="319" t="s">
        <v>113</v>
      </c>
      <c r="I3" s="320" t="s">
        <v>188</v>
      </c>
    </row>
    <row r="4" spans="1:9" ht="15" customHeight="1">
      <c r="A4" s="321" t="s">
        <v>343</v>
      </c>
      <c r="B4" s="37">
        <f>SUM(C4:I4)</f>
        <v>167</v>
      </c>
      <c r="C4" s="40">
        <v>85</v>
      </c>
      <c r="D4" s="40">
        <v>42</v>
      </c>
      <c r="E4" s="40">
        <v>10</v>
      </c>
      <c r="F4" s="40">
        <v>2</v>
      </c>
      <c r="G4" s="40">
        <v>6</v>
      </c>
      <c r="H4" s="40">
        <v>18</v>
      </c>
      <c r="I4" s="112">
        <v>4</v>
      </c>
    </row>
    <row r="5" spans="1:9" ht="15" customHeight="1">
      <c r="A5" s="289">
        <v>20</v>
      </c>
      <c r="B5" s="39">
        <f>SUM(C5:I5)</f>
        <v>218</v>
      </c>
      <c r="C5" s="40">
        <v>118</v>
      </c>
      <c r="D5" s="40">
        <v>46</v>
      </c>
      <c r="E5" s="40">
        <v>13</v>
      </c>
      <c r="F5" s="40">
        <v>4</v>
      </c>
      <c r="G5" s="40">
        <v>6</v>
      </c>
      <c r="H5" s="40">
        <v>20</v>
      </c>
      <c r="I5" s="112">
        <v>11</v>
      </c>
    </row>
    <row r="6" spans="1:9" s="27" customFormat="1" ht="15" customHeight="1">
      <c r="A6" s="289">
        <v>21</v>
      </c>
      <c r="B6" s="39">
        <f>SUM(C6:I6)</f>
        <v>211</v>
      </c>
      <c r="C6" s="40">
        <v>95</v>
      </c>
      <c r="D6" s="40">
        <v>49</v>
      </c>
      <c r="E6" s="40">
        <v>8</v>
      </c>
      <c r="F6" s="40">
        <v>5</v>
      </c>
      <c r="G6" s="40">
        <v>2</v>
      </c>
      <c r="H6" s="40">
        <v>40</v>
      </c>
      <c r="I6" s="112">
        <v>12</v>
      </c>
    </row>
    <row r="7" spans="1:9" s="27" customFormat="1" ht="15" customHeight="1">
      <c r="A7" s="289">
        <v>22</v>
      </c>
      <c r="B7" s="39">
        <f>SUM(C7:I7)</f>
        <v>250</v>
      </c>
      <c r="C7" s="198">
        <v>110</v>
      </c>
      <c r="D7" s="198">
        <v>65</v>
      </c>
      <c r="E7" s="198">
        <v>6</v>
      </c>
      <c r="F7" s="199">
        <v>0</v>
      </c>
      <c r="G7" s="198">
        <v>5</v>
      </c>
      <c r="H7" s="198">
        <v>50</v>
      </c>
      <c r="I7" s="200">
        <v>14</v>
      </c>
    </row>
    <row r="8" spans="1:9" s="27" customFormat="1" ht="15" customHeight="1" thickBot="1">
      <c r="A8" s="202">
        <v>23</v>
      </c>
      <c r="B8" s="322">
        <f>SUM(C8:I8)</f>
        <v>245</v>
      </c>
      <c r="C8" s="323">
        <v>159</v>
      </c>
      <c r="D8" s="323">
        <v>45</v>
      </c>
      <c r="E8" s="323">
        <v>7</v>
      </c>
      <c r="F8" s="324">
        <v>4</v>
      </c>
      <c r="G8" s="323">
        <v>6</v>
      </c>
      <c r="H8" s="323">
        <v>17</v>
      </c>
      <c r="I8" s="325">
        <v>7</v>
      </c>
    </row>
    <row r="9" spans="1:9" ht="15" customHeight="1">
      <c r="A9" s="165"/>
      <c r="B9" s="166"/>
      <c r="C9" s="166"/>
      <c r="D9" s="166"/>
      <c r="E9" s="166"/>
      <c r="F9" s="166"/>
      <c r="G9" s="166"/>
      <c r="I9" s="167" t="s">
        <v>111</v>
      </c>
    </row>
    <row r="10" spans="1:9" ht="12" customHeight="1">
      <c r="A10" s="166"/>
      <c r="B10" s="166"/>
      <c r="C10" s="166"/>
      <c r="D10" s="166"/>
      <c r="E10" s="166"/>
      <c r="F10" s="166"/>
      <c r="G10" s="166"/>
      <c r="H10" s="166"/>
      <c r="I10" s="166"/>
    </row>
    <row r="11" spans="1:9" ht="15" customHeight="1" thickBot="1">
      <c r="A11" s="203" t="s">
        <v>348</v>
      </c>
      <c r="B11" s="166"/>
      <c r="C11" s="166"/>
      <c r="D11" s="166"/>
      <c r="E11" s="166"/>
      <c r="F11" s="166"/>
      <c r="G11" s="166"/>
      <c r="H11" s="166"/>
      <c r="I11" s="167" t="s">
        <v>157</v>
      </c>
    </row>
    <row r="12" spans="1:9" ht="18" customHeight="1">
      <c r="A12" s="168" t="s">
        <v>330</v>
      </c>
      <c r="B12" s="169" t="s">
        <v>119</v>
      </c>
      <c r="C12" s="170" t="s">
        <v>143</v>
      </c>
      <c r="D12" s="170" t="s">
        <v>185</v>
      </c>
      <c r="E12" s="170" t="s">
        <v>145</v>
      </c>
      <c r="F12" s="170" t="s">
        <v>186</v>
      </c>
      <c r="G12" s="170" t="s">
        <v>187</v>
      </c>
      <c r="H12" s="170" t="s">
        <v>113</v>
      </c>
      <c r="I12" s="171" t="s">
        <v>188</v>
      </c>
    </row>
    <row r="13" spans="1:9" ht="18" customHeight="1">
      <c r="A13" s="172" t="s">
        <v>189</v>
      </c>
      <c r="B13" s="209">
        <f>SUM(B14:B15)</f>
        <v>245</v>
      </c>
      <c r="C13" s="209">
        <f>SUM(C14:C15)</f>
        <v>159</v>
      </c>
      <c r="D13" s="209">
        <f t="shared" ref="D13:I13" si="0">SUM(D14:D15)</f>
        <v>45</v>
      </c>
      <c r="E13" s="209">
        <f t="shared" si="0"/>
        <v>7</v>
      </c>
      <c r="F13" s="209">
        <f t="shared" si="0"/>
        <v>4</v>
      </c>
      <c r="G13" s="209">
        <f t="shared" si="0"/>
        <v>6</v>
      </c>
      <c r="H13" s="209">
        <f>SUM(H14:H15)</f>
        <v>17</v>
      </c>
      <c r="I13" s="173">
        <f t="shared" si="0"/>
        <v>7</v>
      </c>
    </row>
    <row r="14" spans="1:9" ht="18" customHeight="1">
      <c r="A14" s="174" t="s">
        <v>190</v>
      </c>
      <c r="B14" s="175">
        <f>SUM(B17,B20,B23,B26,B29,B32,B35,B38,B41,B44,B47,B50,B53)</f>
        <v>223</v>
      </c>
      <c r="C14" s="175">
        <f t="shared" ref="C14:I14" si="1">SUM(C17,C20,C23,C26,C29,C32,C35,C38,C41,C44,C47,C50,C53)</f>
        <v>152</v>
      </c>
      <c r="D14" s="175">
        <f t="shared" si="1"/>
        <v>43</v>
      </c>
      <c r="E14" s="175">
        <f t="shared" si="1"/>
        <v>6</v>
      </c>
      <c r="F14" s="175">
        <f t="shared" si="1"/>
        <v>1</v>
      </c>
      <c r="G14" s="175">
        <f>SUM(G17,G20,G23,G26,G29,G32,G35,G38,G41,G44,G47,G50,G53)</f>
        <v>5</v>
      </c>
      <c r="H14" s="175">
        <f>SUM(H17,H20,H23,H26,H29,H32,H35,H38,H41,H44,H47,H50,H53)</f>
        <v>12</v>
      </c>
      <c r="I14" s="176">
        <f t="shared" si="1"/>
        <v>4</v>
      </c>
    </row>
    <row r="15" spans="1:9" ht="18" customHeight="1">
      <c r="A15" s="174" t="s">
        <v>191</v>
      </c>
      <c r="B15" s="175">
        <f>SUM(B18,B21,B24,B27,B30,B33,B36,B39,B42,B45,B48,B51,B54)</f>
        <v>22</v>
      </c>
      <c r="C15" s="175">
        <f t="shared" ref="C15:I15" si="2">SUM(C18,C21,C24,C27,C30,C33,C36,C39,C42,C45,C48,C51,C54)</f>
        <v>7</v>
      </c>
      <c r="D15" s="175">
        <f t="shared" si="2"/>
        <v>2</v>
      </c>
      <c r="E15" s="175">
        <f>SUM(E18,E21,E24,E27,E30,E33,E36,E39,E42,E45,E48,E51,E54)</f>
        <v>1</v>
      </c>
      <c r="F15" s="175">
        <f t="shared" si="2"/>
        <v>3</v>
      </c>
      <c r="G15" s="175">
        <f t="shared" si="2"/>
        <v>1</v>
      </c>
      <c r="H15" s="175">
        <f t="shared" si="2"/>
        <v>5</v>
      </c>
      <c r="I15" s="176">
        <f t="shared" si="2"/>
        <v>3</v>
      </c>
    </row>
    <row r="16" spans="1:9" ht="14.1" customHeight="1">
      <c r="A16" s="178" t="s">
        <v>325</v>
      </c>
      <c r="B16" s="177">
        <f>SUM(B17:B18)</f>
        <v>87</v>
      </c>
      <c r="C16" s="177">
        <f>SUM(C17:C18)</f>
        <v>73</v>
      </c>
      <c r="D16" s="177">
        <f t="shared" ref="D16:I16" si="3">SUM(D17:D18)</f>
        <v>9</v>
      </c>
      <c r="E16" s="177">
        <f t="shared" si="3"/>
        <v>1</v>
      </c>
      <c r="F16" s="177">
        <f t="shared" si="3"/>
        <v>0</v>
      </c>
      <c r="G16" s="177">
        <f t="shared" si="3"/>
        <v>0</v>
      </c>
      <c r="H16" s="177">
        <f t="shared" si="3"/>
        <v>3</v>
      </c>
      <c r="I16" s="179">
        <f t="shared" si="3"/>
        <v>1</v>
      </c>
    </row>
    <row r="17" spans="1:9" ht="14.1" customHeight="1">
      <c r="A17" s="180" t="s">
        <v>190</v>
      </c>
      <c r="B17" s="181">
        <f>SUM(C17:I17)</f>
        <v>84</v>
      </c>
      <c r="C17" s="181">
        <v>71</v>
      </c>
      <c r="D17" s="181">
        <v>9</v>
      </c>
      <c r="E17" s="181">
        <v>1</v>
      </c>
      <c r="F17" s="181">
        <v>0</v>
      </c>
      <c r="G17" s="181">
        <v>0</v>
      </c>
      <c r="H17" s="181">
        <v>2</v>
      </c>
      <c r="I17" s="182">
        <v>1</v>
      </c>
    </row>
    <row r="18" spans="1:9" ht="14.1" customHeight="1">
      <c r="A18" s="180" t="s">
        <v>191</v>
      </c>
      <c r="B18" s="181">
        <f>SUM(C18:I18)</f>
        <v>3</v>
      </c>
      <c r="C18" s="181">
        <v>2</v>
      </c>
      <c r="D18" s="181">
        <v>0</v>
      </c>
      <c r="E18" s="181">
        <v>0</v>
      </c>
      <c r="F18" s="177">
        <v>0</v>
      </c>
      <c r="G18" s="181">
        <v>0</v>
      </c>
      <c r="H18" s="181">
        <v>1</v>
      </c>
      <c r="I18" s="182">
        <v>0</v>
      </c>
    </row>
    <row r="19" spans="1:9" ht="14.1" customHeight="1">
      <c r="A19" s="178" t="s">
        <v>327</v>
      </c>
      <c r="B19" s="181">
        <f>SUM(B20:B21)</f>
        <v>10</v>
      </c>
      <c r="C19" s="181">
        <f t="shared" ref="C19:I19" si="4">SUM(C20:C21)</f>
        <v>8</v>
      </c>
      <c r="D19" s="181">
        <f t="shared" si="4"/>
        <v>1</v>
      </c>
      <c r="E19" s="181">
        <f t="shared" si="4"/>
        <v>0</v>
      </c>
      <c r="F19" s="181">
        <f t="shared" si="4"/>
        <v>0</v>
      </c>
      <c r="G19" s="181">
        <f t="shared" si="4"/>
        <v>0</v>
      </c>
      <c r="H19" s="181">
        <f t="shared" si="4"/>
        <v>0</v>
      </c>
      <c r="I19" s="182">
        <f t="shared" si="4"/>
        <v>1</v>
      </c>
    </row>
    <row r="20" spans="1:9" ht="14.1" customHeight="1">
      <c r="A20" s="180" t="s">
        <v>190</v>
      </c>
      <c r="B20" s="181">
        <f>SUM(C20:I20)</f>
        <v>9</v>
      </c>
      <c r="C20" s="181">
        <v>7</v>
      </c>
      <c r="D20" s="181">
        <v>1</v>
      </c>
      <c r="E20" s="181">
        <v>0</v>
      </c>
      <c r="F20" s="181">
        <v>0</v>
      </c>
      <c r="G20" s="181">
        <v>0</v>
      </c>
      <c r="H20" s="181">
        <v>0</v>
      </c>
      <c r="I20" s="182">
        <v>1</v>
      </c>
    </row>
    <row r="21" spans="1:9" ht="14.1" customHeight="1">
      <c r="A21" s="180" t="s">
        <v>191</v>
      </c>
      <c r="B21" s="181">
        <f>SUM(C21:I21)</f>
        <v>1</v>
      </c>
      <c r="C21" s="181">
        <v>1</v>
      </c>
      <c r="D21" s="181">
        <v>0</v>
      </c>
      <c r="E21" s="181">
        <v>0</v>
      </c>
      <c r="F21" s="181">
        <v>0</v>
      </c>
      <c r="G21" s="181">
        <v>0</v>
      </c>
      <c r="H21" s="181">
        <v>0</v>
      </c>
      <c r="I21" s="182">
        <v>0</v>
      </c>
    </row>
    <row r="22" spans="1:9" ht="14.1" customHeight="1">
      <c r="A22" s="178" t="s">
        <v>328</v>
      </c>
      <c r="B22" s="177">
        <f>SUM(B23:B24)</f>
        <v>58</v>
      </c>
      <c r="C22" s="177">
        <f t="shared" ref="C22:I22" si="5">SUM(C23:C24)</f>
        <v>39</v>
      </c>
      <c r="D22" s="177">
        <f t="shared" si="5"/>
        <v>12</v>
      </c>
      <c r="E22" s="177">
        <f t="shared" si="5"/>
        <v>1</v>
      </c>
      <c r="F22" s="177">
        <f t="shared" si="5"/>
        <v>1</v>
      </c>
      <c r="G22" s="177">
        <f t="shared" si="5"/>
        <v>1</v>
      </c>
      <c r="H22" s="177">
        <f t="shared" si="5"/>
        <v>2</v>
      </c>
      <c r="I22" s="179">
        <f t="shared" si="5"/>
        <v>2</v>
      </c>
    </row>
    <row r="23" spans="1:9" ht="14.1" customHeight="1">
      <c r="A23" s="180" t="s">
        <v>190</v>
      </c>
      <c r="B23" s="181">
        <f>SUM(C23:I23)</f>
        <v>55</v>
      </c>
      <c r="C23" s="181">
        <v>38</v>
      </c>
      <c r="D23" s="181">
        <v>12</v>
      </c>
      <c r="E23" s="181">
        <v>1</v>
      </c>
      <c r="F23" s="181">
        <v>0</v>
      </c>
      <c r="G23" s="181">
        <v>1</v>
      </c>
      <c r="H23" s="181">
        <v>2</v>
      </c>
      <c r="I23" s="182">
        <v>1</v>
      </c>
    </row>
    <row r="24" spans="1:9" ht="14.1" customHeight="1">
      <c r="A24" s="180" t="s">
        <v>191</v>
      </c>
      <c r="B24" s="181">
        <f>SUM(C24:I24)</f>
        <v>3</v>
      </c>
      <c r="C24" s="181">
        <v>1</v>
      </c>
      <c r="D24" s="181">
        <v>0</v>
      </c>
      <c r="E24" s="181">
        <v>0</v>
      </c>
      <c r="F24" s="181">
        <v>1</v>
      </c>
      <c r="G24" s="181">
        <v>0</v>
      </c>
      <c r="H24" s="181">
        <v>0</v>
      </c>
      <c r="I24" s="182">
        <v>1</v>
      </c>
    </row>
    <row r="25" spans="1:9" ht="14.1" customHeight="1">
      <c r="A25" s="178" t="s">
        <v>329</v>
      </c>
      <c r="B25" s="177">
        <f>SUM(B26:B27)</f>
        <v>8</v>
      </c>
      <c r="C25" s="177">
        <f t="shared" ref="C25:I25" si="6">SUM(C26:C27)</f>
        <v>4</v>
      </c>
      <c r="D25" s="177">
        <f t="shared" si="6"/>
        <v>1</v>
      </c>
      <c r="E25" s="177">
        <f t="shared" si="6"/>
        <v>2</v>
      </c>
      <c r="F25" s="177">
        <f t="shared" si="6"/>
        <v>0</v>
      </c>
      <c r="G25" s="177">
        <f t="shared" si="6"/>
        <v>1</v>
      </c>
      <c r="H25" s="177">
        <f t="shared" si="6"/>
        <v>0</v>
      </c>
      <c r="I25" s="179">
        <f t="shared" si="6"/>
        <v>0</v>
      </c>
    </row>
    <row r="26" spans="1:9" ht="14.1" customHeight="1">
      <c r="A26" s="180" t="s">
        <v>190</v>
      </c>
      <c r="B26" s="181">
        <f>SUM(C26:I26)</f>
        <v>7</v>
      </c>
      <c r="C26" s="181">
        <v>4</v>
      </c>
      <c r="D26" s="181">
        <v>1</v>
      </c>
      <c r="E26" s="181">
        <v>1</v>
      </c>
      <c r="F26" s="181">
        <v>0</v>
      </c>
      <c r="G26" s="181">
        <v>1</v>
      </c>
      <c r="H26" s="181">
        <v>0</v>
      </c>
      <c r="I26" s="182">
        <v>0</v>
      </c>
    </row>
    <row r="27" spans="1:9" ht="14.1" customHeight="1">
      <c r="A27" s="180" t="s">
        <v>191</v>
      </c>
      <c r="B27" s="181">
        <f>SUM(C27:I27)</f>
        <v>1</v>
      </c>
      <c r="C27" s="181">
        <v>0</v>
      </c>
      <c r="D27" s="181">
        <v>0</v>
      </c>
      <c r="E27" s="181">
        <v>1</v>
      </c>
      <c r="F27" s="181">
        <v>0</v>
      </c>
      <c r="G27" s="181">
        <v>0</v>
      </c>
      <c r="H27" s="181">
        <v>0</v>
      </c>
      <c r="I27" s="182">
        <v>0</v>
      </c>
    </row>
    <row r="28" spans="1:9" ht="14.1" customHeight="1">
      <c r="A28" s="183" t="s">
        <v>176</v>
      </c>
      <c r="B28" s="177">
        <f>SUM(B29:B30)</f>
        <v>53</v>
      </c>
      <c r="C28" s="177">
        <f t="shared" ref="C28:I28" si="7">SUM(C29:C30)</f>
        <v>30</v>
      </c>
      <c r="D28" s="177">
        <f t="shared" si="7"/>
        <v>15</v>
      </c>
      <c r="E28" s="177">
        <f t="shared" si="7"/>
        <v>2</v>
      </c>
      <c r="F28" s="177">
        <f t="shared" si="7"/>
        <v>0</v>
      </c>
      <c r="G28" s="177">
        <f t="shared" si="7"/>
        <v>1</v>
      </c>
      <c r="H28" s="177">
        <f t="shared" si="7"/>
        <v>4</v>
      </c>
      <c r="I28" s="179">
        <f t="shared" si="7"/>
        <v>1</v>
      </c>
    </row>
    <row r="29" spans="1:9" ht="14.1" customHeight="1">
      <c r="A29" s="180" t="s">
        <v>190</v>
      </c>
      <c r="B29" s="181">
        <f>SUM(C29:I29)</f>
        <v>47</v>
      </c>
      <c r="C29" s="181">
        <v>27</v>
      </c>
      <c r="D29" s="181">
        <v>15</v>
      </c>
      <c r="E29" s="181">
        <v>2</v>
      </c>
      <c r="F29" s="181">
        <v>0</v>
      </c>
      <c r="G29" s="181">
        <v>1</v>
      </c>
      <c r="H29" s="181">
        <v>2</v>
      </c>
      <c r="I29" s="182">
        <v>0</v>
      </c>
    </row>
    <row r="30" spans="1:9" ht="14.1" customHeight="1">
      <c r="A30" s="180" t="s">
        <v>191</v>
      </c>
      <c r="B30" s="181">
        <f>SUM(C30:I30)</f>
        <v>6</v>
      </c>
      <c r="C30" s="181">
        <v>3</v>
      </c>
      <c r="D30" s="181">
        <v>0</v>
      </c>
      <c r="E30" s="181">
        <v>0</v>
      </c>
      <c r="F30" s="181">
        <v>0</v>
      </c>
      <c r="G30" s="181">
        <v>0</v>
      </c>
      <c r="H30" s="181">
        <v>2</v>
      </c>
      <c r="I30" s="182">
        <v>1</v>
      </c>
    </row>
    <row r="31" spans="1:9" ht="14.1" customHeight="1">
      <c r="A31" s="183" t="s">
        <v>177</v>
      </c>
      <c r="B31" s="181">
        <f>SUM(B32:B33)</f>
        <v>6</v>
      </c>
      <c r="C31" s="181">
        <f t="shared" ref="C31:I31" si="8">SUM(C32:C33)</f>
        <v>2</v>
      </c>
      <c r="D31" s="181">
        <f t="shared" si="8"/>
        <v>2</v>
      </c>
      <c r="E31" s="181">
        <f t="shared" si="8"/>
        <v>1</v>
      </c>
      <c r="F31" s="181">
        <f t="shared" si="8"/>
        <v>0</v>
      </c>
      <c r="G31" s="181">
        <f t="shared" si="8"/>
        <v>0</v>
      </c>
      <c r="H31" s="181">
        <f t="shared" si="8"/>
        <v>1</v>
      </c>
      <c r="I31" s="182">
        <f t="shared" si="8"/>
        <v>0</v>
      </c>
    </row>
    <row r="32" spans="1:9" ht="14.1" customHeight="1">
      <c r="A32" s="180" t="s">
        <v>190</v>
      </c>
      <c r="B32" s="181">
        <f>SUM(C32:I32)</f>
        <v>5</v>
      </c>
      <c r="C32" s="181">
        <v>2</v>
      </c>
      <c r="D32" s="181">
        <v>1</v>
      </c>
      <c r="E32" s="181">
        <v>1</v>
      </c>
      <c r="F32" s="181">
        <v>0</v>
      </c>
      <c r="G32" s="181">
        <v>0</v>
      </c>
      <c r="H32" s="181">
        <v>1</v>
      </c>
      <c r="I32" s="182">
        <v>0</v>
      </c>
    </row>
    <row r="33" spans="1:9" ht="14.1" customHeight="1">
      <c r="A33" s="180" t="s">
        <v>191</v>
      </c>
      <c r="B33" s="181">
        <f>SUM(C33:I33)</f>
        <v>1</v>
      </c>
      <c r="C33" s="181">
        <v>0</v>
      </c>
      <c r="D33" s="181">
        <v>1</v>
      </c>
      <c r="E33" s="181">
        <v>0</v>
      </c>
      <c r="F33" s="181">
        <v>0</v>
      </c>
      <c r="G33" s="181">
        <v>0</v>
      </c>
      <c r="H33" s="181">
        <v>0</v>
      </c>
      <c r="I33" s="182">
        <v>0</v>
      </c>
    </row>
    <row r="34" spans="1:9" ht="14.1" customHeight="1">
      <c r="A34" s="183" t="s">
        <v>178</v>
      </c>
      <c r="B34" s="177">
        <f>SUM(B35:B36)</f>
        <v>4</v>
      </c>
      <c r="C34" s="177">
        <f t="shared" ref="C34:I34" si="9">SUM(C35:C36)</f>
        <v>1</v>
      </c>
      <c r="D34" s="177">
        <f t="shared" si="9"/>
        <v>1</v>
      </c>
      <c r="E34" s="177">
        <f t="shared" si="9"/>
        <v>0</v>
      </c>
      <c r="F34" s="177">
        <f t="shared" si="9"/>
        <v>0</v>
      </c>
      <c r="G34" s="177">
        <f t="shared" si="9"/>
        <v>0</v>
      </c>
      <c r="H34" s="177">
        <f t="shared" si="9"/>
        <v>2</v>
      </c>
      <c r="I34" s="179">
        <f t="shared" si="9"/>
        <v>0</v>
      </c>
    </row>
    <row r="35" spans="1:9" ht="14.1" customHeight="1">
      <c r="A35" s="180" t="s">
        <v>190</v>
      </c>
      <c r="B35" s="181">
        <f>SUM(C35:I35)</f>
        <v>3</v>
      </c>
      <c r="C35" s="181">
        <v>1</v>
      </c>
      <c r="D35" s="181">
        <v>0</v>
      </c>
      <c r="E35" s="181">
        <v>0</v>
      </c>
      <c r="F35" s="181">
        <v>0</v>
      </c>
      <c r="G35" s="181">
        <v>0</v>
      </c>
      <c r="H35" s="181">
        <v>2</v>
      </c>
      <c r="I35" s="182">
        <v>0</v>
      </c>
    </row>
    <row r="36" spans="1:9" ht="14.1" customHeight="1">
      <c r="A36" s="180" t="s">
        <v>191</v>
      </c>
      <c r="B36" s="181">
        <f>SUM(C36:I36)</f>
        <v>1</v>
      </c>
      <c r="C36" s="181">
        <v>0</v>
      </c>
      <c r="D36" s="181">
        <v>1</v>
      </c>
      <c r="E36" s="181">
        <v>0</v>
      </c>
      <c r="F36" s="181">
        <v>0</v>
      </c>
      <c r="G36" s="181">
        <v>0</v>
      </c>
      <c r="H36" s="181">
        <v>0</v>
      </c>
      <c r="I36" s="182">
        <v>0</v>
      </c>
    </row>
    <row r="37" spans="1:9" ht="14.1" customHeight="1">
      <c r="A37" s="183" t="s">
        <v>179</v>
      </c>
      <c r="B37" s="177">
        <f>SUM(B38:B39)</f>
        <v>3</v>
      </c>
      <c r="C37" s="177">
        <f t="shared" ref="C37:I37" si="10">SUM(C38:C39)</f>
        <v>0</v>
      </c>
      <c r="D37" s="177">
        <f t="shared" si="10"/>
        <v>2</v>
      </c>
      <c r="E37" s="177">
        <f t="shared" si="10"/>
        <v>0</v>
      </c>
      <c r="F37" s="177">
        <f t="shared" si="10"/>
        <v>0</v>
      </c>
      <c r="G37" s="177">
        <f t="shared" si="10"/>
        <v>0</v>
      </c>
      <c r="H37" s="177">
        <f t="shared" si="10"/>
        <v>1</v>
      </c>
      <c r="I37" s="179">
        <f t="shared" si="10"/>
        <v>0</v>
      </c>
    </row>
    <row r="38" spans="1:9" ht="14.1" customHeight="1">
      <c r="A38" s="180" t="s">
        <v>190</v>
      </c>
      <c r="B38" s="181">
        <f>SUM(C38:I38)</f>
        <v>2</v>
      </c>
      <c r="C38" s="177">
        <v>0</v>
      </c>
      <c r="D38" s="181">
        <v>2</v>
      </c>
      <c r="E38" s="181">
        <v>0</v>
      </c>
      <c r="F38" s="181">
        <v>0</v>
      </c>
      <c r="G38" s="181">
        <v>0</v>
      </c>
      <c r="H38" s="181">
        <v>0</v>
      </c>
      <c r="I38" s="182">
        <v>0</v>
      </c>
    </row>
    <row r="39" spans="1:9" ht="14.1" customHeight="1">
      <c r="A39" s="180" t="s">
        <v>191</v>
      </c>
      <c r="B39" s="181">
        <f>SUM(C39:I39)</f>
        <v>1</v>
      </c>
      <c r="C39" s="181">
        <v>0</v>
      </c>
      <c r="D39" s="181">
        <v>0</v>
      </c>
      <c r="E39" s="181">
        <v>0</v>
      </c>
      <c r="F39" s="181">
        <v>0</v>
      </c>
      <c r="G39" s="181">
        <v>0</v>
      </c>
      <c r="H39" s="181">
        <v>1</v>
      </c>
      <c r="I39" s="182">
        <v>0</v>
      </c>
    </row>
    <row r="40" spans="1:9" ht="14.1" customHeight="1">
      <c r="A40" s="183" t="s">
        <v>180</v>
      </c>
      <c r="B40" s="181">
        <f>SUM(B41:B42)</f>
        <v>5</v>
      </c>
      <c r="C40" s="181">
        <f t="shared" ref="C40:I40" si="11">SUM(C41:C42)</f>
        <v>1</v>
      </c>
      <c r="D40" s="181">
        <f t="shared" si="11"/>
        <v>1</v>
      </c>
      <c r="E40" s="181">
        <f t="shared" si="11"/>
        <v>0</v>
      </c>
      <c r="F40" s="181">
        <f t="shared" si="11"/>
        <v>0</v>
      </c>
      <c r="G40" s="181">
        <f t="shared" si="11"/>
        <v>3</v>
      </c>
      <c r="H40" s="181">
        <f t="shared" si="11"/>
        <v>0</v>
      </c>
      <c r="I40" s="182">
        <f t="shared" si="11"/>
        <v>0</v>
      </c>
    </row>
    <row r="41" spans="1:9" ht="14.1" customHeight="1">
      <c r="A41" s="180" t="s">
        <v>190</v>
      </c>
      <c r="B41" s="181">
        <f>SUM(C41:I41)</f>
        <v>4</v>
      </c>
      <c r="C41" s="181">
        <v>1</v>
      </c>
      <c r="D41" s="181">
        <v>1</v>
      </c>
      <c r="E41" s="181">
        <v>0</v>
      </c>
      <c r="F41" s="181">
        <v>0</v>
      </c>
      <c r="G41" s="181">
        <v>2</v>
      </c>
      <c r="H41" s="181">
        <v>0</v>
      </c>
      <c r="I41" s="182">
        <v>0</v>
      </c>
    </row>
    <row r="42" spans="1:9" ht="14.1" customHeight="1">
      <c r="A42" s="180" t="s">
        <v>191</v>
      </c>
      <c r="B42" s="181">
        <f>SUM(C42:I42)</f>
        <v>1</v>
      </c>
      <c r="C42" s="181">
        <v>0</v>
      </c>
      <c r="D42" s="181">
        <v>0</v>
      </c>
      <c r="E42" s="181">
        <v>0</v>
      </c>
      <c r="F42" s="181">
        <v>0</v>
      </c>
      <c r="G42" s="181">
        <v>1</v>
      </c>
      <c r="H42" s="181">
        <v>0</v>
      </c>
      <c r="I42" s="182">
        <v>0</v>
      </c>
    </row>
    <row r="43" spans="1:9" ht="14.1" customHeight="1">
      <c r="A43" s="183" t="s">
        <v>181</v>
      </c>
      <c r="B43" s="177">
        <f>SUM(B44:B45)</f>
        <v>6</v>
      </c>
      <c r="C43" s="177">
        <f t="shared" ref="C43:H43" si="12">SUM(C44:C45)</f>
        <v>0</v>
      </c>
      <c r="D43" s="177">
        <f t="shared" si="12"/>
        <v>0</v>
      </c>
      <c r="E43" s="177">
        <f>SUM(E44:E45)</f>
        <v>0</v>
      </c>
      <c r="F43" s="177">
        <f t="shared" si="12"/>
        <v>2</v>
      </c>
      <c r="G43" s="177">
        <f t="shared" si="12"/>
        <v>0</v>
      </c>
      <c r="H43" s="177">
        <f t="shared" si="12"/>
        <v>3</v>
      </c>
      <c r="I43" s="179">
        <f>SUM(I44:I45)</f>
        <v>1</v>
      </c>
    </row>
    <row r="44" spans="1:9" ht="14.1" customHeight="1">
      <c r="A44" s="180" t="s">
        <v>190</v>
      </c>
      <c r="B44" s="181">
        <f>SUM(C44:I44)</f>
        <v>5</v>
      </c>
      <c r="C44" s="181">
        <v>0</v>
      </c>
      <c r="D44" s="181">
        <v>0</v>
      </c>
      <c r="E44" s="181">
        <v>0</v>
      </c>
      <c r="F44" s="181">
        <v>1</v>
      </c>
      <c r="G44" s="181">
        <v>0</v>
      </c>
      <c r="H44" s="181">
        <v>3</v>
      </c>
      <c r="I44" s="182">
        <v>1</v>
      </c>
    </row>
    <row r="45" spans="1:9" ht="14.1" customHeight="1">
      <c r="A45" s="180" t="s">
        <v>191</v>
      </c>
      <c r="B45" s="181">
        <f>SUM(C45:I45)</f>
        <v>1</v>
      </c>
      <c r="C45" s="181">
        <v>0</v>
      </c>
      <c r="D45" s="181">
        <v>0</v>
      </c>
      <c r="E45" s="181">
        <v>0</v>
      </c>
      <c r="F45" s="181">
        <v>1</v>
      </c>
      <c r="G45" s="181">
        <v>0</v>
      </c>
      <c r="H45" s="181">
        <v>0</v>
      </c>
      <c r="I45" s="182">
        <v>0</v>
      </c>
    </row>
    <row r="46" spans="1:9" ht="14.1" customHeight="1">
      <c r="A46" s="183" t="s">
        <v>182</v>
      </c>
      <c r="B46" s="177">
        <f>SUM(B47:B48)</f>
        <v>4</v>
      </c>
      <c r="C46" s="177">
        <f t="shared" ref="C46:H46" si="13">SUM(C47:C48)</f>
        <v>0</v>
      </c>
      <c r="D46" s="177">
        <f t="shared" si="13"/>
        <v>1</v>
      </c>
      <c r="E46" s="177">
        <f t="shared" si="13"/>
        <v>0</v>
      </c>
      <c r="F46" s="177">
        <f t="shared" si="13"/>
        <v>1</v>
      </c>
      <c r="G46" s="177">
        <f t="shared" si="13"/>
        <v>0</v>
      </c>
      <c r="H46" s="177">
        <f t="shared" si="13"/>
        <v>1</v>
      </c>
      <c r="I46" s="179">
        <v>0</v>
      </c>
    </row>
    <row r="47" spans="1:9" ht="14.1" customHeight="1">
      <c r="A47" s="180" t="s">
        <v>190</v>
      </c>
      <c r="B47" s="181">
        <f>SUM(C47:I47)</f>
        <v>1</v>
      </c>
      <c r="C47" s="181">
        <v>0</v>
      </c>
      <c r="D47" s="181">
        <v>1</v>
      </c>
      <c r="E47" s="181">
        <v>0</v>
      </c>
      <c r="F47" s="181">
        <v>0</v>
      </c>
      <c r="G47" s="181">
        <v>0</v>
      </c>
      <c r="H47" s="181">
        <v>0</v>
      </c>
      <c r="I47" s="182">
        <v>0</v>
      </c>
    </row>
    <row r="48" spans="1:9" ht="14.1" customHeight="1">
      <c r="A48" s="180" t="s">
        <v>191</v>
      </c>
      <c r="B48" s="181">
        <f>SUM(C48:I48)</f>
        <v>3</v>
      </c>
      <c r="C48" s="181">
        <v>0</v>
      </c>
      <c r="D48" s="181">
        <v>0</v>
      </c>
      <c r="E48" s="181">
        <v>0</v>
      </c>
      <c r="F48" s="181">
        <v>1</v>
      </c>
      <c r="G48" s="181">
        <v>0</v>
      </c>
      <c r="H48" s="181">
        <v>1</v>
      </c>
      <c r="I48" s="182">
        <v>1</v>
      </c>
    </row>
    <row r="49" spans="1:9" ht="14.1" customHeight="1">
      <c r="A49" s="183" t="s">
        <v>183</v>
      </c>
      <c r="B49" s="177">
        <f>SUM(B50:B51)</f>
        <v>0</v>
      </c>
      <c r="C49" s="177">
        <f t="shared" ref="C49:H49" si="14">SUM(C50:C51)</f>
        <v>0</v>
      </c>
      <c r="D49" s="177">
        <f t="shared" si="14"/>
        <v>0</v>
      </c>
      <c r="E49" s="177">
        <f t="shared" si="14"/>
        <v>0</v>
      </c>
      <c r="F49" s="177">
        <v>0</v>
      </c>
      <c r="G49" s="177">
        <v>0</v>
      </c>
      <c r="H49" s="177">
        <f t="shared" si="14"/>
        <v>0</v>
      </c>
      <c r="I49" s="179">
        <v>0</v>
      </c>
    </row>
    <row r="50" spans="1:9" ht="14.1" customHeight="1">
      <c r="A50" s="180" t="s">
        <v>190</v>
      </c>
      <c r="B50" s="181">
        <f>SUM(C50:I50)</f>
        <v>0</v>
      </c>
      <c r="C50" s="181">
        <v>0</v>
      </c>
      <c r="D50" s="181">
        <v>0</v>
      </c>
      <c r="E50" s="181">
        <v>0</v>
      </c>
      <c r="F50" s="181">
        <v>0</v>
      </c>
      <c r="G50" s="181">
        <v>0</v>
      </c>
      <c r="H50" s="181">
        <v>0</v>
      </c>
      <c r="I50" s="182">
        <v>0</v>
      </c>
    </row>
    <row r="51" spans="1:9" ht="14.1" customHeight="1">
      <c r="A51" s="180" t="s">
        <v>191</v>
      </c>
      <c r="B51" s="181">
        <f>SUM(C51:I51)</f>
        <v>0</v>
      </c>
      <c r="C51" s="181">
        <v>0</v>
      </c>
      <c r="D51" s="181">
        <v>0</v>
      </c>
      <c r="E51" s="181">
        <v>0</v>
      </c>
      <c r="F51" s="181">
        <v>0</v>
      </c>
      <c r="G51" s="181">
        <v>0</v>
      </c>
      <c r="H51" s="181">
        <v>0</v>
      </c>
      <c r="I51" s="182">
        <v>0</v>
      </c>
    </row>
    <row r="52" spans="1:9" ht="14.1" customHeight="1">
      <c r="A52" s="183" t="s">
        <v>184</v>
      </c>
      <c r="B52" s="177">
        <f>SUM(B53:B54)</f>
        <v>1</v>
      </c>
      <c r="C52" s="177">
        <f t="shared" ref="C52:I52" si="15">SUM(C53:C54)</f>
        <v>1</v>
      </c>
      <c r="D52" s="177">
        <f t="shared" si="15"/>
        <v>0</v>
      </c>
      <c r="E52" s="177">
        <f t="shared" si="15"/>
        <v>0</v>
      </c>
      <c r="F52" s="177">
        <f t="shared" si="15"/>
        <v>0</v>
      </c>
      <c r="G52" s="177">
        <f t="shared" si="15"/>
        <v>0</v>
      </c>
      <c r="H52" s="177">
        <f t="shared" si="15"/>
        <v>0</v>
      </c>
      <c r="I52" s="179">
        <f t="shared" si="15"/>
        <v>0</v>
      </c>
    </row>
    <row r="53" spans="1:9" ht="14.1" customHeight="1">
      <c r="A53" s="180" t="s">
        <v>190</v>
      </c>
      <c r="B53" s="181">
        <f>SUM(C53:I53)</f>
        <v>1</v>
      </c>
      <c r="C53" s="181">
        <v>1</v>
      </c>
      <c r="D53" s="181">
        <v>0</v>
      </c>
      <c r="E53" s="181">
        <v>0</v>
      </c>
      <c r="F53" s="181">
        <v>0</v>
      </c>
      <c r="G53" s="181">
        <v>0</v>
      </c>
      <c r="H53" s="181">
        <v>0</v>
      </c>
      <c r="I53" s="182">
        <v>0</v>
      </c>
    </row>
    <row r="54" spans="1:9" ht="14.1" customHeight="1" thickBot="1">
      <c r="A54" s="184" t="s">
        <v>191</v>
      </c>
      <c r="B54" s="185">
        <f>SUM(C54:I54)</f>
        <v>0</v>
      </c>
      <c r="C54" s="185">
        <v>0</v>
      </c>
      <c r="D54" s="185">
        <v>0</v>
      </c>
      <c r="E54" s="185">
        <v>0</v>
      </c>
      <c r="F54" s="185">
        <v>0</v>
      </c>
      <c r="G54" s="185">
        <v>0</v>
      </c>
      <c r="H54" s="185">
        <v>0</v>
      </c>
      <c r="I54" s="326">
        <v>0</v>
      </c>
    </row>
    <row r="55" spans="1:9" ht="13.5" customHeight="1">
      <c r="A55" s="166"/>
      <c r="B55" s="166"/>
      <c r="C55" s="166"/>
      <c r="D55" s="166"/>
      <c r="E55" s="166"/>
      <c r="F55" s="166"/>
      <c r="G55" s="327"/>
      <c r="I55" s="167" t="s">
        <v>111</v>
      </c>
    </row>
    <row r="56" spans="1:9" ht="14.45" customHeight="1">
      <c r="A56" s="166"/>
      <c r="B56" s="166"/>
      <c r="C56" s="166"/>
      <c r="D56" s="166"/>
      <c r="E56" s="166"/>
      <c r="F56" s="166"/>
      <c r="G56" s="166"/>
      <c r="H56" s="166"/>
      <c r="I56" s="166"/>
    </row>
  </sheetData>
  <sheetProtection selectLockedCells="1" selectUnlockedCells="1"/>
  <mergeCells count="1">
    <mergeCell ref="A2:C2"/>
  </mergeCells>
  <phoneticPr fontId="19"/>
  <printOptions horizontalCentered="1"/>
  <pageMargins left="0.59055118110236227" right="0.59055118110236227" top="0.59055118110236227" bottom="0.59055118110236227" header="0.39370078740157483" footer="0.39370078740157483"/>
  <pageSetup paperSize="9" firstPageNumber="97" orientation="portrait" useFirstPageNumber="1" verticalDpi="300" r:id="rId1"/>
  <headerFooter alignWithMargins="0">
    <oddHeader>&amp;R建　設</oddHeader>
    <oddFooter>&amp;C&amp;11－&amp;P－</oddFooter>
  </headerFooter>
  <ignoredErrors>
    <ignoredError sqref="F46:G46 I43" formulaRange="1"/>
    <ignoredError sqref="B19:B53" formula="1"/>
  </ignoredErrors>
</worksheet>
</file>

<file path=xl/worksheets/sheet7.xml><?xml version="1.0" encoding="utf-8"?>
<worksheet xmlns="http://schemas.openxmlformats.org/spreadsheetml/2006/main" xmlns:r="http://schemas.openxmlformats.org/officeDocument/2006/relationships">
  <dimension ref="A1:P51"/>
  <sheetViews>
    <sheetView view="pageBreakPreview" topLeftCell="A31" zoomScaleNormal="100" zoomScaleSheetLayoutView="100" workbookViewId="0">
      <selection activeCell="G45" sqref="G45:I45"/>
    </sheetView>
  </sheetViews>
  <sheetFormatPr defaultRowHeight="15.95" customHeight="1"/>
  <cols>
    <col min="1" max="1" width="2.85546875" style="27" customWidth="1"/>
    <col min="2" max="2" width="7.140625" style="27" customWidth="1"/>
    <col min="3" max="3" width="7.7109375" style="27" customWidth="1"/>
    <col min="4" max="4" width="5.7109375" style="27" customWidth="1"/>
    <col min="5" max="5" width="6" style="27" customWidth="1"/>
    <col min="6" max="6" width="4.5703125" style="27" customWidth="1"/>
    <col min="7" max="7" width="6.7109375" style="27" customWidth="1"/>
    <col min="8" max="8" width="5.42578125" style="27" customWidth="1"/>
    <col min="9" max="9" width="4.85546875" style="27" customWidth="1"/>
    <col min="10" max="14" width="10" style="27" customWidth="1"/>
    <col min="15" max="16384" width="9.140625" style="27"/>
  </cols>
  <sheetData>
    <row r="1" spans="1:16" ht="5.0999999999999996" customHeight="1">
      <c r="A1" s="141"/>
      <c r="B1" s="142"/>
      <c r="C1" s="142"/>
      <c r="D1" s="142"/>
      <c r="E1" s="142"/>
      <c r="F1" s="142"/>
      <c r="G1" s="142"/>
      <c r="H1" s="142"/>
      <c r="I1" s="142"/>
      <c r="J1" s="142"/>
      <c r="K1" s="142"/>
      <c r="L1" s="142"/>
      <c r="M1" s="142"/>
      <c r="N1" s="143"/>
      <c r="O1" s="166"/>
      <c r="P1" s="166"/>
    </row>
    <row r="2" spans="1:16" ht="15" customHeight="1">
      <c r="A2" s="562" t="s">
        <v>349</v>
      </c>
      <c r="B2" s="562"/>
      <c r="C2" s="562"/>
      <c r="D2" s="562"/>
      <c r="E2" s="562"/>
      <c r="F2" s="562"/>
      <c r="G2" s="562"/>
      <c r="H2" s="562"/>
      <c r="I2" s="562"/>
      <c r="J2" s="562"/>
      <c r="K2" s="142"/>
      <c r="L2" s="142"/>
      <c r="M2" s="142"/>
      <c r="N2" s="143" t="s">
        <v>157</v>
      </c>
      <c r="O2" s="166"/>
      <c r="P2" s="166"/>
    </row>
    <row r="3" spans="1:16" ht="21" customHeight="1">
      <c r="A3" s="563" t="s">
        <v>192</v>
      </c>
      <c r="B3" s="563"/>
      <c r="C3" s="563"/>
      <c r="D3" s="563"/>
      <c r="E3" s="563"/>
      <c r="F3" s="564" t="s">
        <v>166</v>
      </c>
      <c r="G3" s="564"/>
      <c r="H3" s="564" t="s">
        <v>193</v>
      </c>
      <c r="I3" s="564"/>
      <c r="J3" s="144" t="s">
        <v>194</v>
      </c>
      <c r="K3" s="144" t="s">
        <v>195</v>
      </c>
      <c r="L3" s="144" t="s">
        <v>196</v>
      </c>
      <c r="M3" s="145" t="s">
        <v>197</v>
      </c>
      <c r="N3" s="146" t="s">
        <v>198</v>
      </c>
      <c r="O3" s="166"/>
    </row>
    <row r="4" spans="1:16" ht="21" customHeight="1">
      <c r="A4" s="563"/>
      <c r="B4" s="563"/>
      <c r="C4" s="563"/>
      <c r="D4" s="563"/>
      <c r="E4" s="563"/>
      <c r="F4" s="564"/>
      <c r="G4" s="564"/>
      <c r="H4" s="564"/>
      <c r="I4" s="564"/>
      <c r="J4" s="147" t="s">
        <v>199</v>
      </c>
      <c r="K4" s="147" t="s">
        <v>200</v>
      </c>
      <c r="L4" s="147" t="s">
        <v>201</v>
      </c>
      <c r="M4" s="148" t="s">
        <v>202</v>
      </c>
      <c r="N4" s="149" t="s">
        <v>203</v>
      </c>
      <c r="O4" s="166"/>
    </row>
    <row r="5" spans="1:16" s="329" customFormat="1" ht="20.100000000000001" customHeight="1">
      <c r="A5" s="546" t="s">
        <v>150</v>
      </c>
      <c r="B5" s="525"/>
      <c r="C5" s="525"/>
      <c r="D5" s="525"/>
      <c r="E5" s="526"/>
      <c r="F5" s="565">
        <f>SUM(H5:N5)</f>
        <v>245</v>
      </c>
      <c r="G5" s="565"/>
      <c r="H5" s="566">
        <f>SUM(H7,H9,H11,H13,H15,H17,H19,H21,H23,H25,H27,H29,H31)</f>
        <v>17</v>
      </c>
      <c r="I5" s="566"/>
      <c r="J5" s="209">
        <f>SUM(J7,J9,J11,J13,J15,J17,J19,J21,J23,J25,J27,J29,J31)</f>
        <v>44</v>
      </c>
      <c r="K5" s="209">
        <f>SUM(K7,K9,K11,K13,K15,K17,K19,K21,K23,K25,K27,K29,K31)</f>
        <v>150</v>
      </c>
      <c r="L5" s="209">
        <f>SUM(L7,L9,L11,L13,L15,L17,L19,L21,L23,L25,L27,L29,L31)</f>
        <v>26</v>
      </c>
      <c r="M5" s="209">
        <f>SUM(M7,M9,M11,M13,M15,M17,M19,M21,M23,M25,M27,M29,M31)</f>
        <v>7</v>
      </c>
      <c r="N5" s="150">
        <f>SUM(N7,N9,N11,N13,N15,N17,N19,N21,N23,N25,N27,N29,N31)</f>
        <v>1</v>
      </c>
      <c r="O5" s="328"/>
    </row>
    <row r="6" spans="1:16" ht="15.95" customHeight="1">
      <c r="A6" s="151"/>
      <c r="B6" s="152"/>
      <c r="C6" s="152"/>
      <c r="D6" s="152"/>
      <c r="E6" s="152"/>
      <c r="F6" s="567"/>
      <c r="G6" s="567"/>
      <c r="H6" s="153"/>
      <c r="I6" s="153"/>
      <c r="J6" s="153"/>
      <c r="K6" s="153"/>
      <c r="L6" s="153"/>
      <c r="M6" s="153"/>
      <c r="N6" s="154"/>
      <c r="O6" s="166"/>
    </row>
    <row r="7" spans="1:16" ht="15.95" customHeight="1">
      <c r="A7" s="151"/>
      <c r="B7" s="534" t="s">
        <v>22</v>
      </c>
      <c r="C7" s="534"/>
      <c r="D7" s="534"/>
      <c r="E7" s="534"/>
      <c r="F7" s="550">
        <f>SUM(H7:N7)</f>
        <v>87</v>
      </c>
      <c r="G7" s="550"/>
      <c r="H7" s="561">
        <v>3</v>
      </c>
      <c r="I7" s="561"/>
      <c r="J7" s="153">
        <v>19</v>
      </c>
      <c r="K7" s="153">
        <v>60</v>
      </c>
      <c r="L7" s="153">
        <v>5</v>
      </c>
      <c r="M7" s="153">
        <v>0</v>
      </c>
      <c r="N7" s="154">
        <v>0</v>
      </c>
      <c r="O7" s="166"/>
    </row>
    <row r="8" spans="1:16" ht="15.95" customHeight="1">
      <c r="A8" s="151"/>
      <c r="B8" s="155"/>
      <c r="C8" s="443"/>
      <c r="D8" s="443"/>
      <c r="E8" s="155"/>
      <c r="F8" s="550"/>
      <c r="G8" s="550"/>
      <c r="H8" s="153"/>
      <c r="I8" s="153"/>
      <c r="J8" s="153"/>
      <c r="K8" s="153"/>
      <c r="L8" s="153"/>
      <c r="M8" s="153"/>
      <c r="N8" s="154"/>
      <c r="O8" s="166"/>
    </row>
    <row r="9" spans="1:16" ht="15.95" customHeight="1">
      <c r="A9" s="151"/>
      <c r="B9" s="534" t="s">
        <v>23</v>
      </c>
      <c r="C9" s="534"/>
      <c r="D9" s="534"/>
      <c r="E9" s="534"/>
      <c r="F9" s="550">
        <f>SUM(H9:N9)</f>
        <v>10</v>
      </c>
      <c r="G9" s="550"/>
      <c r="H9" s="561">
        <v>0</v>
      </c>
      <c r="I9" s="561"/>
      <c r="J9" s="153">
        <v>2</v>
      </c>
      <c r="K9" s="153">
        <v>7</v>
      </c>
      <c r="L9" s="153">
        <v>1</v>
      </c>
      <c r="M9" s="153">
        <v>0</v>
      </c>
      <c r="N9" s="154">
        <v>0</v>
      </c>
      <c r="O9" s="166"/>
    </row>
    <row r="10" spans="1:16" ht="15.95" customHeight="1">
      <c r="A10" s="151"/>
      <c r="B10" s="155"/>
      <c r="C10" s="155"/>
      <c r="D10" s="155"/>
      <c r="E10" s="155"/>
      <c r="F10" s="550"/>
      <c r="G10" s="550"/>
      <c r="H10" s="153"/>
      <c r="I10" s="153"/>
      <c r="J10" s="153"/>
      <c r="K10" s="153"/>
      <c r="L10" s="153"/>
      <c r="M10" s="153"/>
      <c r="N10" s="154"/>
      <c r="O10" s="166"/>
    </row>
    <row r="11" spans="1:16" ht="15.95" customHeight="1">
      <c r="A11" s="151"/>
      <c r="B11" s="534" t="s">
        <v>24</v>
      </c>
      <c r="C11" s="534"/>
      <c r="D11" s="534"/>
      <c r="E11" s="534"/>
      <c r="F11" s="550">
        <f>SUM(H11:N11)</f>
        <v>58</v>
      </c>
      <c r="G11" s="550"/>
      <c r="H11" s="561">
        <v>6</v>
      </c>
      <c r="I11" s="561"/>
      <c r="J11" s="153">
        <v>8</v>
      </c>
      <c r="K11" s="153">
        <v>36</v>
      </c>
      <c r="L11" s="153">
        <v>5</v>
      </c>
      <c r="M11" s="153">
        <v>3</v>
      </c>
      <c r="N11" s="154">
        <v>0</v>
      </c>
      <c r="O11" s="166"/>
    </row>
    <row r="12" spans="1:16" ht="15.95" customHeight="1">
      <c r="A12" s="151"/>
      <c r="B12" s="155"/>
      <c r="C12" s="155"/>
      <c r="D12" s="155"/>
      <c r="E12" s="155"/>
      <c r="F12" s="550"/>
      <c r="G12" s="550"/>
      <c r="H12" s="153"/>
      <c r="I12" s="153"/>
      <c r="J12" s="153"/>
      <c r="K12" s="153"/>
      <c r="L12" s="153"/>
      <c r="M12" s="153"/>
      <c r="N12" s="154"/>
      <c r="O12" s="166"/>
    </row>
    <row r="13" spans="1:16" ht="15.95" customHeight="1">
      <c r="A13" s="151"/>
      <c r="B13" s="534" t="s">
        <v>26</v>
      </c>
      <c r="C13" s="534"/>
      <c r="D13" s="534"/>
      <c r="E13" s="534"/>
      <c r="F13" s="550">
        <f>SUM(H13:N13)</f>
        <v>8</v>
      </c>
      <c r="G13" s="550"/>
      <c r="H13" s="561">
        <v>0</v>
      </c>
      <c r="I13" s="561"/>
      <c r="J13" s="153">
        <v>2</v>
      </c>
      <c r="K13" s="153">
        <v>5</v>
      </c>
      <c r="L13" s="153">
        <v>1</v>
      </c>
      <c r="M13" s="153">
        <v>0</v>
      </c>
      <c r="N13" s="154">
        <v>0</v>
      </c>
      <c r="O13" s="166"/>
    </row>
    <row r="14" spans="1:16" ht="15.95" customHeight="1">
      <c r="A14" s="151"/>
      <c r="B14" s="155"/>
      <c r="C14" s="155"/>
      <c r="D14" s="155"/>
      <c r="E14" s="155"/>
      <c r="F14" s="550"/>
      <c r="G14" s="550"/>
      <c r="H14" s="153"/>
      <c r="I14" s="153"/>
      <c r="J14" s="153"/>
      <c r="K14" s="153"/>
      <c r="L14" s="153"/>
      <c r="M14" s="153"/>
      <c r="N14" s="154"/>
      <c r="O14" s="166"/>
    </row>
    <row r="15" spans="1:16" ht="15.95" customHeight="1">
      <c r="A15" s="151"/>
      <c r="B15" s="443" t="s">
        <v>176</v>
      </c>
      <c r="C15" s="443"/>
      <c r="D15" s="443"/>
      <c r="E15" s="443"/>
      <c r="F15" s="550">
        <f>SUM(H15:N15)</f>
        <v>53</v>
      </c>
      <c r="G15" s="550"/>
      <c r="H15" s="561">
        <v>3</v>
      </c>
      <c r="I15" s="561"/>
      <c r="J15" s="153">
        <v>8</v>
      </c>
      <c r="K15" s="153">
        <v>31</v>
      </c>
      <c r="L15" s="153">
        <v>8</v>
      </c>
      <c r="M15" s="153">
        <v>3</v>
      </c>
      <c r="N15" s="154">
        <v>0</v>
      </c>
      <c r="O15" s="166"/>
    </row>
    <row r="16" spans="1:16" ht="15.95" customHeight="1">
      <c r="A16" s="151"/>
      <c r="B16" s="155"/>
      <c r="C16" s="155"/>
      <c r="D16" s="155"/>
      <c r="E16" s="155"/>
      <c r="F16" s="550"/>
      <c r="G16" s="550"/>
      <c r="H16" s="153"/>
      <c r="I16" s="153"/>
      <c r="J16" s="153"/>
      <c r="K16" s="153"/>
      <c r="L16" s="153"/>
      <c r="M16" s="153"/>
      <c r="N16" s="154"/>
      <c r="O16" s="166"/>
    </row>
    <row r="17" spans="1:16" ht="15.95" customHeight="1">
      <c r="A17" s="151"/>
      <c r="B17" s="443" t="s">
        <v>177</v>
      </c>
      <c r="C17" s="443"/>
      <c r="D17" s="443"/>
      <c r="E17" s="443"/>
      <c r="F17" s="550">
        <f>SUM(H17:N17)</f>
        <v>6</v>
      </c>
      <c r="G17" s="550"/>
      <c r="H17" s="561">
        <v>2</v>
      </c>
      <c r="I17" s="561"/>
      <c r="J17" s="153">
        <v>1</v>
      </c>
      <c r="K17" s="153">
        <v>3</v>
      </c>
      <c r="L17" s="153">
        <v>0</v>
      </c>
      <c r="M17" s="153">
        <v>0</v>
      </c>
      <c r="N17" s="154">
        <v>0</v>
      </c>
      <c r="O17" s="166"/>
    </row>
    <row r="18" spans="1:16" ht="15.95" customHeight="1">
      <c r="A18" s="151"/>
      <c r="B18" s="155"/>
      <c r="C18" s="155"/>
      <c r="D18" s="155"/>
      <c r="E18" s="155"/>
      <c r="F18" s="550"/>
      <c r="G18" s="550"/>
      <c r="H18" s="153"/>
      <c r="I18" s="153"/>
      <c r="J18" s="153"/>
      <c r="K18" s="153"/>
      <c r="L18" s="153"/>
      <c r="M18" s="153"/>
      <c r="N18" s="154"/>
      <c r="O18" s="166"/>
    </row>
    <row r="19" spans="1:16" ht="15.95" customHeight="1">
      <c r="A19" s="151"/>
      <c r="B19" s="443" t="s">
        <v>178</v>
      </c>
      <c r="C19" s="443"/>
      <c r="D19" s="443"/>
      <c r="E19" s="443"/>
      <c r="F19" s="550">
        <f>SUM(H19:N19)</f>
        <v>4</v>
      </c>
      <c r="G19" s="550"/>
      <c r="H19" s="561">
        <v>2</v>
      </c>
      <c r="I19" s="561"/>
      <c r="J19" s="153">
        <v>1</v>
      </c>
      <c r="K19" s="153">
        <v>1</v>
      </c>
      <c r="L19" s="153">
        <v>0</v>
      </c>
      <c r="M19" s="153">
        <v>0</v>
      </c>
      <c r="N19" s="154">
        <v>0</v>
      </c>
      <c r="O19" s="166"/>
    </row>
    <row r="20" spans="1:16" ht="15.95" customHeight="1">
      <c r="A20" s="151"/>
      <c r="B20" s="155"/>
      <c r="C20" s="155"/>
      <c r="D20" s="155"/>
      <c r="E20" s="155"/>
      <c r="F20" s="550"/>
      <c r="G20" s="550"/>
      <c r="H20" s="153"/>
      <c r="I20" s="153"/>
      <c r="J20" s="153"/>
      <c r="K20" s="153"/>
      <c r="L20" s="153"/>
      <c r="M20" s="153"/>
      <c r="N20" s="154"/>
      <c r="O20" s="166"/>
    </row>
    <row r="21" spans="1:16" ht="15.95" customHeight="1">
      <c r="A21" s="151"/>
      <c r="B21" s="443" t="s">
        <v>179</v>
      </c>
      <c r="C21" s="443"/>
      <c r="D21" s="443"/>
      <c r="E21" s="443"/>
      <c r="F21" s="550">
        <f>SUM(H21:N21)</f>
        <v>3</v>
      </c>
      <c r="G21" s="550"/>
      <c r="H21" s="561">
        <v>0</v>
      </c>
      <c r="I21" s="561"/>
      <c r="J21" s="153">
        <v>0</v>
      </c>
      <c r="K21" s="153">
        <v>1</v>
      </c>
      <c r="L21" s="153">
        <v>2</v>
      </c>
      <c r="M21" s="153">
        <v>0</v>
      </c>
      <c r="N21" s="154">
        <v>0</v>
      </c>
      <c r="O21" s="166"/>
    </row>
    <row r="22" spans="1:16" ht="15.95" customHeight="1">
      <c r="A22" s="151"/>
      <c r="B22" s="155"/>
      <c r="C22" s="155"/>
      <c r="D22" s="155"/>
      <c r="E22" s="155"/>
      <c r="F22" s="550"/>
      <c r="G22" s="550"/>
      <c r="H22" s="153"/>
      <c r="I22" s="153"/>
      <c r="J22" s="153"/>
      <c r="K22" s="153"/>
      <c r="L22" s="153"/>
      <c r="M22" s="153"/>
      <c r="N22" s="154"/>
      <c r="O22" s="166"/>
    </row>
    <row r="23" spans="1:16" ht="15.95" customHeight="1">
      <c r="A23" s="151"/>
      <c r="B23" s="443" t="s">
        <v>180</v>
      </c>
      <c r="C23" s="443"/>
      <c r="D23" s="443"/>
      <c r="E23" s="443"/>
      <c r="F23" s="550">
        <f>SUM(H23:N23)</f>
        <v>5</v>
      </c>
      <c r="G23" s="550"/>
      <c r="H23" s="561">
        <v>0</v>
      </c>
      <c r="I23" s="561"/>
      <c r="J23" s="153">
        <v>0</v>
      </c>
      <c r="K23" s="153">
        <v>4</v>
      </c>
      <c r="L23" s="153">
        <v>1</v>
      </c>
      <c r="M23" s="153">
        <v>0</v>
      </c>
      <c r="N23" s="154">
        <v>0</v>
      </c>
      <c r="O23" s="166"/>
    </row>
    <row r="24" spans="1:16" ht="15.95" customHeight="1">
      <c r="A24" s="151"/>
      <c r="B24" s="155"/>
      <c r="C24" s="155"/>
      <c r="D24" s="155"/>
      <c r="E24" s="155"/>
      <c r="F24" s="550"/>
      <c r="G24" s="550"/>
      <c r="H24" s="153"/>
      <c r="I24" s="153"/>
      <c r="J24" s="153"/>
      <c r="K24" s="153"/>
      <c r="L24" s="153"/>
      <c r="M24" s="153"/>
      <c r="N24" s="154"/>
      <c r="O24" s="166"/>
    </row>
    <row r="25" spans="1:16" ht="15.95" customHeight="1">
      <c r="A25" s="151"/>
      <c r="B25" s="443" t="s">
        <v>181</v>
      </c>
      <c r="C25" s="443"/>
      <c r="D25" s="443"/>
      <c r="E25" s="443"/>
      <c r="F25" s="550">
        <f>SUM(H25:N25)</f>
        <v>6</v>
      </c>
      <c r="G25" s="550"/>
      <c r="H25" s="561">
        <v>0</v>
      </c>
      <c r="I25" s="561"/>
      <c r="J25" s="153">
        <v>0</v>
      </c>
      <c r="K25" s="153">
        <v>2</v>
      </c>
      <c r="L25" s="153">
        <v>2</v>
      </c>
      <c r="M25" s="153">
        <v>1</v>
      </c>
      <c r="N25" s="154">
        <v>1</v>
      </c>
      <c r="O25" s="166"/>
    </row>
    <row r="26" spans="1:16" ht="15.95" customHeight="1">
      <c r="A26" s="151"/>
      <c r="B26" s="155"/>
      <c r="C26" s="155"/>
      <c r="D26" s="155"/>
      <c r="E26" s="155"/>
      <c r="F26" s="550"/>
      <c r="G26" s="550"/>
      <c r="H26" s="153"/>
      <c r="I26" s="153"/>
      <c r="J26" s="153"/>
      <c r="K26" s="153"/>
      <c r="L26" s="153"/>
      <c r="M26" s="153"/>
      <c r="N26" s="154"/>
      <c r="O26" s="166"/>
    </row>
    <row r="27" spans="1:16" ht="15.95" customHeight="1">
      <c r="A27" s="151"/>
      <c r="B27" s="443" t="s">
        <v>182</v>
      </c>
      <c r="C27" s="443"/>
      <c r="D27" s="443"/>
      <c r="E27" s="443"/>
      <c r="F27" s="550">
        <f>SUM(H27:N27)</f>
        <v>4</v>
      </c>
      <c r="G27" s="550"/>
      <c r="H27" s="561">
        <v>1</v>
      </c>
      <c r="I27" s="561"/>
      <c r="J27" s="153">
        <v>2</v>
      </c>
      <c r="K27" s="153">
        <v>0</v>
      </c>
      <c r="L27" s="153">
        <v>1</v>
      </c>
      <c r="M27" s="153">
        <v>0</v>
      </c>
      <c r="N27" s="154">
        <v>0</v>
      </c>
      <c r="O27" s="166"/>
    </row>
    <row r="28" spans="1:16" ht="15.95" customHeight="1">
      <c r="A28" s="151"/>
      <c r="B28" s="155"/>
      <c r="C28" s="155"/>
      <c r="D28" s="155"/>
      <c r="E28" s="155"/>
      <c r="F28" s="550"/>
      <c r="G28" s="550"/>
      <c r="H28" s="153"/>
      <c r="I28" s="153"/>
      <c r="J28" s="153"/>
      <c r="K28" s="153"/>
      <c r="L28" s="153"/>
      <c r="M28" s="153"/>
      <c r="N28" s="154"/>
      <c r="O28" s="166"/>
    </row>
    <row r="29" spans="1:16" ht="15.95" customHeight="1">
      <c r="A29" s="151"/>
      <c r="B29" s="443" t="s">
        <v>183</v>
      </c>
      <c r="C29" s="443"/>
      <c r="D29" s="443"/>
      <c r="E29" s="443"/>
      <c r="F29" s="550">
        <f>SUM(H29:N29)</f>
        <v>0</v>
      </c>
      <c r="G29" s="550"/>
      <c r="H29" s="561">
        <v>0</v>
      </c>
      <c r="I29" s="561"/>
      <c r="J29" s="153">
        <v>0</v>
      </c>
      <c r="K29" s="153">
        <v>0</v>
      </c>
      <c r="L29" s="153">
        <v>0</v>
      </c>
      <c r="M29" s="153">
        <v>0</v>
      </c>
      <c r="N29" s="154">
        <v>0</v>
      </c>
      <c r="O29" s="166"/>
    </row>
    <row r="30" spans="1:16" ht="15.95" customHeight="1">
      <c r="A30" s="151"/>
      <c r="B30" s="155"/>
      <c r="C30" s="155"/>
      <c r="D30" s="155"/>
      <c r="E30" s="155"/>
      <c r="F30" s="550"/>
      <c r="G30" s="550"/>
      <c r="H30" s="153"/>
      <c r="I30" s="153"/>
      <c r="J30" s="153"/>
      <c r="K30" s="153"/>
      <c r="L30" s="153"/>
      <c r="M30" s="153"/>
      <c r="N30" s="154"/>
      <c r="O30" s="166"/>
    </row>
    <row r="31" spans="1:16" s="333" customFormat="1" ht="15.95" customHeight="1">
      <c r="A31" s="156"/>
      <c r="B31" s="574" t="s">
        <v>184</v>
      </c>
      <c r="C31" s="574"/>
      <c r="D31" s="574"/>
      <c r="E31" s="574"/>
      <c r="F31" s="576">
        <f>SUM(H31:N31)</f>
        <v>1</v>
      </c>
      <c r="G31" s="576"/>
      <c r="H31" s="577">
        <v>0</v>
      </c>
      <c r="I31" s="577"/>
      <c r="J31" s="330">
        <v>1</v>
      </c>
      <c r="K31" s="330">
        <v>0</v>
      </c>
      <c r="L31" s="330">
        <v>0</v>
      </c>
      <c r="M31" s="330">
        <v>0</v>
      </c>
      <c r="N31" s="331">
        <v>0</v>
      </c>
      <c r="O31" s="332"/>
    </row>
    <row r="32" spans="1:16" ht="15" customHeight="1">
      <c r="A32" s="141"/>
      <c r="B32" s="142"/>
      <c r="C32" s="142"/>
      <c r="D32" s="142"/>
      <c r="E32" s="142"/>
      <c r="F32" s="142"/>
      <c r="G32" s="142"/>
      <c r="H32" s="142"/>
      <c r="I32" s="142"/>
      <c r="J32" s="142"/>
      <c r="K32" s="142"/>
      <c r="L32" s="141"/>
      <c r="M32" s="141"/>
      <c r="N32" s="143" t="s">
        <v>111</v>
      </c>
      <c r="O32" s="166"/>
      <c r="P32" s="166"/>
    </row>
    <row r="33" spans="1:16" ht="15" customHeight="1">
      <c r="A33" s="141"/>
      <c r="B33" s="142"/>
      <c r="C33" s="142"/>
      <c r="D33" s="142"/>
      <c r="E33" s="142"/>
      <c r="F33" s="142"/>
      <c r="G33" s="142"/>
      <c r="H33" s="142"/>
      <c r="I33" s="142"/>
      <c r="J33" s="142"/>
      <c r="K33" s="142"/>
      <c r="L33" s="142"/>
      <c r="M33" s="142"/>
      <c r="N33" s="142"/>
      <c r="O33" s="166"/>
      <c r="P33" s="166"/>
    </row>
    <row r="34" spans="1:16" ht="15" customHeight="1" thickBot="1">
      <c r="A34" s="142" t="s">
        <v>204</v>
      </c>
      <c r="C34" s="142"/>
      <c r="D34" s="142"/>
      <c r="E34" s="142"/>
      <c r="F34" s="142"/>
      <c r="G34" s="142"/>
      <c r="H34" s="142"/>
      <c r="I34" s="142"/>
      <c r="J34" s="142"/>
      <c r="K34" s="142"/>
      <c r="L34" s="142"/>
      <c r="M34" s="142"/>
      <c r="N34" s="143" t="s">
        <v>205</v>
      </c>
      <c r="O34" s="166"/>
      <c r="P34" s="166"/>
    </row>
    <row r="35" spans="1:16" ht="15.75" customHeight="1" thickBot="1">
      <c r="A35" s="575" t="s">
        <v>206</v>
      </c>
      <c r="B35" s="575"/>
      <c r="C35" s="575"/>
      <c r="D35" s="564"/>
      <c r="E35" s="564"/>
      <c r="F35" s="564"/>
      <c r="G35" s="564"/>
      <c r="H35" s="564"/>
      <c r="I35" s="564"/>
      <c r="J35" s="564"/>
      <c r="K35" s="564"/>
      <c r="L35" s="564"/>
      <c r="M35" s="553" t="s">
        <v>207</v>
      </c>
      <c r="N35" s="553"/>
      <c r="O35" s="244"/>
    </row>
    <row r="36" spans="1:16" ht="18.75" customHeight="1">
      <c r="A36" s="575"/>
      <c r="B36" s="575"/>
      <c r="C36" s="575"/>
      <c r="D36" s="570" t="s">
        <v>208</v>
      </c>
      <c r="E36" s="570"/>
      <c r="F36" s="570"/>
      <c r="G36" s="554" t="s">
        <v>209</v>
      </c>
      <c r="H36" s="554"/>
      <c r="I36" s="554"/>
      <c r="J36" s="554" t="s">
        <v>210</v>
      </c>
      <c r="K36" s="554"/>
      <c r="L36" s="554"/>
      <c r="M36" s="553"/>
      <c r="N36" s="553"/>
      <c r="O36" s="244"/>
    </row>
    <row r="37" spans="1:16" ht="27" customHeight="1">
      <c r="A37" s="575"/>
      <c r="B37" s="575"/>
      <c r="C37" s="575"/>
      <c r="D37" s="570"/>
      <c r="E37" s="570"/>
      <c r="F37" s="570"/>
      <c r="G37" s="554"/>
      <c r="H37" s="554"/>
      <c r="I37" s="554"/>
      <c r="J37" s="157" t="s">
        <v>189</v>
      </c>
      <c r="K37" s="158" t="s">
        <v>211</v>
      </c>
      <c r="L37" s="157" t="s">
        <v>212</v>
      </c>
      <c r="M37" s="553"/>
      <c r="N37" s="553"/>
      <c r="O37" s="244"/>
    </row>
    <row r="38" spans="1:16" ht="15.95" customHeight="1">
      <c r="A38" s="572" t="s">
        <v>213</v>
      </c>
      <c r="B38" s="572"/>
      <c r="C38" s="572"/>
      <c r="D38" s="571">
        <v>146180</v>
      </c>
      <c r="E38" s="559"/>
      <c r="F38" s="559"/>
      <c r="G38" s="559">
        <v>126190</v>
      </c>
      <c r="H38" s="559"/>
      <c r="I38" s="559"/>
      <c r="J38" s="159">
        <v>19990</v>
      </c>
      <c r="K38" s="159">
        <v>1410</v>
      </c>
      <c r="L38" s="205">
        <v>18550</v>
      </c>
      <c r="M38" s="559">
        <v>50</v>
      </c>
      <c r="N38" s="560"/>
      <c r="O38" s="244"/>
    </row>
    <row r="39" spans="1:16" ht="15.95" customHeight="1">
      <c r="A39" s="573" t="s">
        <v>214</v>
      </c>
      <c r="B39" s="573"/>
      <c r="C39" s="573"/>
      <c r="D39" s="569">
        <v>38910</v>
      </c>
      <c r="E39" s="548"/>
      <c r="F39" s="548"/>
      <c r="G39" s="548">
        <v>35440</v>
      </c>
      <c r="H39" s="548"/>
      <c r="I39" s="548"/>
      <c r="J39" s="159">
        <v>3460</v>
      </c>
      <c r="K39" s="159">
        <v>130</v>
      </c>
      <c r="L39" s="205">
        <v>3310</v>
      </c>
      <c r="M39" s="548">
        <v>10</v>
      </c>
      <c r="N39" s="549"/>
      <c r="O39" s="244"/>
    </row>
    <row r="40" spans="1:16" ht="15.95" customHeight="1">
      <c r="A40" s="573" t="s">
        <v>215</v>
      </c>
      <c r="B40" s="573"/>
      <c r="C40" s="573"/>
      <c r="D40" s="569">
        <v>19860</v>
      </c>
      <c r="E40" s="548"/>
      <c r="F40" s="548"/>
      <c r="G40" s="548">
        <v>18110</v>
      </c>
      <c r="H40" s="548"/>
      <c r="I40" s="548"/>
      <c r="J40" s="159">
        <v>1750</v>
      </c>
      <c r="K40" s="159">
        <v>50</v>
      </c>
      <c r="L40" s="205">
        <v>1700</v>
      </c>
      <c r="M40" s="548">
        <v>10</v>
      </c>
      <c r="N40" s="549"/>
      <c r="O40" s="244"/>
    </row>
    <row r="41" spans="1:16" ht="15.95" customHeight="1">
      <c r="A41" s="581" t="s">
        <v>216</v>
      </c>
      <c r="B41" s="581"/>
      <c r="C41" s="581"/>
      <c r="D41" s="568">
        <v>44930</v>
      </c>
      <c r="E41" s="551"/>
      <c r="F41" s="551"/>
      <c r="G41" s="551">
        <v>40520</v>
      </c>
      <c r="H41" s="551"/>
      <c r="I41" s="551"/>
      <c r="J41" s="160">
        <v>4420</v>
      </c>
      <c r="K41" s="160">
        <v>220</v>
      </c>
      <c r="L41" s="206">
        <v>4120</v>
      </c>
      <c r="M41" s="551">
        <v>60</v>
      </c>
      <c r="N41" s="552"/>
      <c r="O41" s="244"/>
    </row>
    <row r="42" spans="1:16" ht="15.95" customHeight="1">
      <c r="A42" s="573" t="s">
        <v>217</v>
      </c>
      <c r="B42" s="573"/>
      <c r="C42" s="573"/>
      <c r="D42" s="569">
        <v>26870</v>
      </c>
      <c r="E42" s="548"/>
      <c r="F42" s="548"/>
      <c r="G42" s="548">
        <v>23390</v>
      </c>
      <c r="H42" s="548"/>
      <c r="I42" s="548"/>
      <c r="J42" s="159">
        <v>3480</v>
      </c>
      <c r="K42" s="159">
        <v>20</v>
      </c>
      <c r="L42" s="205">
        <v>3440</v>
      </c>
      <c r="M42" s="548">
        <v>30</v>
      </c>
      <c r="N42" s="549"/>
      <c r="O42" s="244"/>
    </row>
    <row r="43" spans="1:16" ht="15.95" customHeight="1">
      <c r="A43" s="573" t="s">
        <v>218</v>
      </c>
      <c r="B43" s="573"/>
      <c r="C43" s="573"/>
      <c r="D43" s="569">
        <v>20710</v>
      </c>
      <c r="E43" s="548"/>
      <c r="F43" s="548"/>
      <c r="G43" s="548">
        <v>18330</v>
      </c>
      <c r="H43" s="548"/>
      <c r="I43" s="548"/>
      <c r="J43" s="159">
        <v>2380</v>
      </c>
      <c r="K43" s="159">
        <v>20</v>
      </c>
      <c r="L43" s="205">
        <v>2360</v>
      </c>
      <c r="M43" s="548">
        <v>40</v>
      </c>
      <c r="N43" s="549"/>
      <c r="O43" s="244"/>
    </row>
    <row r="44" spans="1:16" ht="15.95" customHeight="1">
      <c r="A44" s="573" t="s">
        <v>219</v>
      </c>
      <c r="B44" s="573"/>
      <c r="C44" s="573"/>
      <c r="D44" s="569">
        <v>51060</v>
      </c>
      <c r="E44" s="548"/>
      <c r="F44" s="548"/>
      <c r="G44" s="548">
        <v>46790</v>
      </c>
      <c r="H44" s="548"/>
      <c r="I44" s="548"/>
      <c r="J44" s="159">
        <v>4270</v>
      </c>
      <c r="K44" s="159">
        <v>270</v>
      </c>
      <c r="L44" s="205">
        <v>3960</v>
      </c>
      <c r="M44" s="548">
        <v>20</v>
      </c>
      <c r="N44" s="549"/>
      <c r="O44" s="244"/>
    </row>
    <row r="45" spans="1:16" ht="15.95" customHeight="1">
      <c r="A45" s="573" t="s">
        <v>220</v>
      </c>
      <c r="B45" s="573"/>
      <c r="C45" s="573"/>
      <c r="D45" s="569">
        <v>19320</v>
      </c>
      <c r="E45" s="548"/>
      <c r="F45" s="548"/>
      <c r="G45" s="548">
        <v>18070</v>
      </c>
      <c r="H45" s="548"/>
      <c r="I45" s="548"/>
      <c r="J45" s="159">
        <v>1260</v>
      </c>
      <c r="K45" s="159">
        <v>90</v>
      </c>
      <c r="L45" s="205">
        <v>1160</v>
      </c>
      <c r="M45" s="548">
        <v>10</v>
      </c>
      <c r="N45" s="549"/>
      <c r="O45" s="244"/>
    </row>
    <row r="46" spans="1:16" ht="15.95" customHeight="1">
      <c r="A46" s="579" t="s">
        <v>221</v>
      </c>
      <c r="B46" s="579"/>
      <c r="C46" s="579"/>
      <c r="D46" s="569">
        <v>42130</v>
      </c>
      <c r="E46" s="548"/>
      <c r="F46" s="548"/>
      <c r="G46" s="548">
        <v>37810</v>
      </c>
      <c r="H46" s="548"/>
      <c r="I46" s="548"/>
      <c r="J46" s="159">
        <v>4320</v>
      </c>
      <c r="K46" s="205">
        <v>110</v>
      </c>
      <c r="L46" s="205">
        <v>4190</v>
      </c>
      <c r="M46" s="548">
        <v>20</v>
      </c>
      <c r="N46" s="549"/>
      <c r="O46" s="244"/>
    </row>
    <row r="47" spans="1:16" ht="15.95" customHeight="1">
      <c r="A47" s="579" t="s">
        <v>222</v>
      </c>
      <c r="B47" s="579"/>
      <c r="C47" s="579"/>
      <c r="D47" s="569">
        <v>25310</v>
      </c>
      <c r="E47" s="548"/>
      <c r="F47" s="548"/>
      <c r="G47" s="548">
        <v>21840</v>
      </c>
      <c r="H47" s="548"/>
      <c r="I47" s="548"/>
      <c r="J47" s="159">
        <v>3470</v>
      </c>
      <c r="K47" s="159">
        <v>240</v>
      </c>
      <c r="L47" s="205">
        <v>3180</v>
      </c>
      <c r="M47" s="557">
        <v>0</v>
      </c>
      <c r="N47" s="558"/>
      <c r="O47" s="244"/>
    </row>
    <row r="48" spans="1:16" ht="15.95" customHeight="1" thickBot="1">
      <c r="A48" s="578" t="s">
        <v>223</v>
      </c>
      <c r="B48" s="578"/>
      <c r="C48" s="578"/>
      <c r="D48" s="580">
        <v>13210</v>
      </c>
      <c r="E48" s="555"/>
      <c r="F48" s="555"/>
      <c r="G48" s="555">
        <v>11850</v>
      </c>
      <c r="H48" s="555"/>
      <c r="I48" s="555"/>
      <c r="J48" s="161">
        <v>1360</v>
      </c>
      <c r="K48" s="161">
        <v>20</v>
      </c>
      <c r="L48" s="207">
        <v>1320</v>
      </c>
      <c r="M48" s="555">
        <v>20</v>
      </c>
      <c r="N48" s="556"/>
      <c r="O48" s="244"/>
    </row>
    <row r="49" spans="2:16" ht="15" customHeight="1">
      <c r="B49" s="166"/>
      <c r="C49" s="166"/>
      <c r="D49" s="166"/>
      <c r="E49" s="166"/>
      <c r="F49" s="166"/>
      <c r="G49" s="166"/>
      <c r="H49" s="166"/>
      <c r="I49" s="70"/>
      <c r="J49" s="166"/>
      <c r="K49" s="166"/>
      <c r="M49" s="166"/>
      <c r="N49" s="167" t="s">
        <v>224</v>
      </c>
      <c r="O49" s="166"/>
      <c r="P49" s="166"/>
    </row>
    <row r="50" spans="2:16" ht="15.95" customHeight="1">
      <c r="C50" s="166"/>
      <c r="D50" s="166"/>
      <c r="E50" s="166"/>
      <c r="F50" s="166"/>
      <c r="G50" s="166"/>
      <c r="H50" s="166"/>
      <c r="I50" s="166"/>
      <c r="J50" s="166"/>
      <c r="K50" s="166"/>
      <c r="L50" s="166"/>
      <c r="M50" s="166"/>
      <c r="N50" s="166"/>
      <c r="O50" s="166"/>
      <c r="P50" s="166"/>
    </row>
    <row r="51" spans="2:16" ht="15.95" customHeight="1">
      <c r="B51" s="166"/>
      <c r="C51" s="166"/>
      <c r="D51" s="166"/>
      <c r="E51" s="166"/>
      <c r="F51" s="166"/>
      <c r="G51" s="166"/>
      <c r="H51" s="166"/>
      <c r="I51" s="166"/>
      <c r="J51" s="166"/>
      <c r="K51" s="166"/>
      <c r="L51" s="166"/>
      <c r="M51" s="166"/>
      <c r="N51" s="166"/>
      <c r="O51" s="166"/>
      <c r="P51" s="166"/>
    </row>
  </sheetData>
  <sheetProtection selectLockedCells="1" selectUnlockedCells="1"/>
  <mergeCells count="110">
    <mergeCell ref="A44:C44"/>
    <mergeCell ref="B31:E31"/>
    <mergeCell ref="A35:C37"/>
    <mergeCell ref="D35:L35"/>
    <mergeCell ref="A42:C42"/>
    <mergeCell ref="F31:G31"/>
    <mergeCell ref="H31:I31"/>
    <mergeCell ref="D44:F44"/>
    <mergeCell ref="A48:C48"/>
    <mergeCell ref="A46:C46"/>
    <mergeCell ref="A47:C47"/>
    <mergeCell ref="D48:F48"/>
    <mergeCell ref="D47:F47"/>
    <mergeCell ref="D46:F46"/>
    <mergeCell ref="A40:C40"/>
    <mergeCell ref="A41:C41"/>
    <mergeCell ref="A43:C43"/>
    <mergeCell ref="G45:I45"/>
    <mergeCell ref="D45:F45"/>
    <mergeCell ref="D43:F43"/>
    <mergeCell ref="G44:I44"/>
    <mergeCell ref="G43:I43"/>
    <mergeCell ref="A45:C45"/>
    <mergeCell ref="D42:F42"/>
    <mergeCell ref="B19:E19"/>
    <mergeCell ref="F19:G19"/>
    <mergeCell ref="D41:F41"/>
    <mergeCell ref="D40:F40"/>
    <mergeCell ref="B17:E17"/>
    <mergeCell ref="F17:G17"/>
    <mergeCell ref="D36:F37"/>
    <mergeCell ref="G36:I37"/>
    <mergeCell ref="B25:E25"/>
    <mergeCell ref="B21:E21"/>
    <mergeCell ref="B27:E27"/>
    <mergeCell ref="F27:G27"/>
    <mergeCell ref="G40:I40"/>
    <mergeCell ref="F24:G24"/>
    <mergeCell ref="F25:G25"/>
    <mergeCell ref="G39:I39"/>
    <mergeCell ref="G38:I38"/>
    <mergeCell ref="D39:F39"/>
    <mergeCell ref="D38:F38"/>
    <mergeCell ref="A38:C38"/>
    <mergeCell ref="A39:C39"/>
    <mergeCell ref="B15:E15"/>
    <mergeCell ref="F15:G15"/>
    <mergeCell ref="H15:I15"/>
    <mergeCell ref="G48:I48"/>
    <mergeCell ref="G47:I47"/>
    <mergeCell ref="G46:I46"/>
    <mergeCell ref="A2:J2"/>
    <mergeCell ref="A3:E4"/>
    <mergeCell ref="F3:G4"/>
    <mergeCell ref="H3:I4"/>
    <mergeCell ref="B7:E7"/>
    <mergeCell ref="A5:E5"/>
    <mergeCell ref="F5:G5"/>
    <mergeCell ref="H5:I5"/>
    <mergeCell ref="F6:G6"/>
    <mergeCell ref="F7:G7"/>
    <mergeCell ref="H13:I13"/>
    <mergeCell ref="H11:I11"/>
    <mergeCell ref="F9:G9"/>
    <mergeCell ref="H7:I7"/>
    <mergeCell ref="B11:E11"/>
    <mergeCell ref="F11:G11"/>
    <mergeCell ref="G42:I42"/>
    <mergeCell ref="G41:I41"/>
    <mergeCell ref="C8:D8"/>
    <mergeCell ref="F8:G8"/>
    <mergeCell ref="B9:E9"/>
    <mergeCell ref="M48:N48"/>
    <mergeCell ref="M47:N47"/>
    <mergeCell ref="M46:N46"/>
    <mergeCell ref="M45:N45"/>
    <mergeCell ref="B29:E29"/>
    <mergeCell ref="F22:G22"/>
    <mergeCell ref="B23:E23"/>
    <mergeCell ref="M38:N38"/>
    <mergeCell ref="F14:G14"/>
    <mergeCell ref="H9:I9"/>
    <mergeCell ref="F10:G10"/>
    <mergeCell ref="F12:G12"/>
    <mergeCell ref="F16:G16"/>
    <mergeCell ref="F23:G23"/>
    <mergeCell ref="F26:G26"/>
    <mergeCell ref="F21:G21"/>
    <mergeCell ref="H21:I21"/>
    <mergeCell ref="B13:E13"/>
    <mergeCell ref="H27:I27"/>
    <mergeCell ref="H29:I29"/>
    <mergeCell ref="F30:G30"/>
    <mergeCell ref="M44:N44"/>
    <mergeCell ref="F13:G13"/>
    <mergeCell ref="M43:N43"/>
    <mergeCell ref="M42:N42"/>
    <mergeCell ref="M41:N41"/>
    <mergeCell ref="M35:N37"/>
    <mergeCell ref="J36:L36"/>
    <mergeCell ref="F28:G28"/>
    <mergeCell ref="M40:N40"/>
    <mergeCell ref="M39:N39"/>
    <mergeCell ref="F29:G29"/>
    <mergeCell ref="H25:I25"/>
    <mergeCell ref="H19:I19"/>
    <mergeCell ref="F20:G20"/>
    <mergeCell ref="H17:I17"/>
    <mergeCell ref="F18:G18"/>
    <mergeCell ref="H23:I23"/>
  </mergeCells>
  <phoneticPr fontId="19"/>
  <printOptions horizontalCentered="1"/>
  <pageMargins left="0.59055118110236227" right="0.59055118110236227" top="0.59055118110236227" bottom="0.59055118110236227" header="0.39370078740157483" footer="0.39370078740157483"/>
  <pageSetup paperSize="9" firstPageNumber="98" orientation="portrait" useFirstPageNumber="1" verticalDpi="300" r:id="rId1"/>
  <headerFooter alignWithMargins="0">
    <oddHeader>&amp;L建　設</oddHeader>
    <oddFooter>&amp;C&amp;11－&amp;P－</oddFooter>
  </headerFooter>
</worksheet>
</file>

<file path=xl/worksheets/sheet8.xml><?xml version="1.0" encoding="utf-8"?>
<worksheet xmlns="http://schemas.openxmlformats.org/spreadsheetml/2006/main" xmlns:r="http://schemas.openxmlformats.org/officeDocument/2006/relationships">
  <dimension ref="A1:L28"/>
  <sheetViews>
    <sheetView view="pageBreakPreview" topLeftCell="A19" zoomScale="115" zoomScaleNormal="100" zoomScaleSheetLayoutView="115" workbookViewId="0">
      <selection activeCell="J6" sqref="J6:K6"/>
    </sheetView>
  </sheetViews>
  <sheetFormatPr defaultColWidth="10.28515625" defaultRowHeight="13.5"/>
  <cols>
    <col min="1" max="1" width="1.7109375" style="41" customWidth="1"/>
    <col min="2" max="2" width="18.85546875" style="41" customWidth="1"/>
    <col min="3" max="3" width="9.7109375" style="41" customWidth="1"/>
    <col min="4" max="4" width="8.85546875" style="41" customWidth="1"/>
    <col min="5" max="5" width="8.5703125" style="41" customWidth="1"/>
    <col min="6" max="7" width="7.140625" style="41" customWidth="1"/>
    <col min="8" max="8" width="6" style="41" customWidth="1"/>
    <col min="9" max="9" width="8.42578125" style="41" customWidth="1"/>
    <col min="10" max="10" width="9.7109375" style="41" bestFit="1" customWidth="1"/>
    <col min="11" max="11" width="8.5703125" style="41" bestFit="1" customWidth="1"/>
    <col min="12" max="12" width="6.28515625" style="41" customWidth="1"/>
    <col min="13" max="16384" width="10.28515625" style="41"/>
  </cols>
  <sheetData>
    <row r="1" spans="1:12" ht="5.0999999999999996" customHeight="1">
      <c r="B1" s="42"/>
      <c r="C1" s="42"/>
      <c r="D1" s="42"/>
      <c r="E1" s="42"/>
      <c r="F1" s="42"/>
      <c r="G1" s="42"/>
      <c r="H1" s="42"/>
      <c r="I1" s="42"/>
      <c r="J1" s="42"/>
      <c r="K1" s="42"/>
      <c r="L1" s="43"/>
    </row>
    <row r="2" spans="1:12" ht="15" customHeight="1" thickBot="1">
      <c r="A2" s="592" t="s">
        <v>225</v>
      </c>
      <c r="B2" s="592"/>
      <c r="C2" s="592"/>
      <c r="D2" s="592"/>
      <c r="E2" s="592"/>
      <c r="F2" s="592"/>
      <c r="G2" s="592"/>
      <c r="H2" s="592"/>
      <c r="I2" s="42"/>
      <c r="J2" s="42"/>
      <c r="K2" s="42"/>
      <c r="L2" s="43" t="s">
        <v>205</v>
      </c>
    </row>
    <row r="3" spans="1:12" ht="24.95" customHeight="1" thickBot="1">
      <c r="A3" s="593" t="s">
        <v>226</v>
      </c>
      <c r="B3" s="594"/>
      <c r="C3" s="597" t="s">
        <v>166</v>
      </c>
      <c r="D3" s="597" t="s">
        <v>227</v>
      </c>
      <c r="E3" s="597"/>
      <c r="F3" s="599" t="s">
        <v>228</v>
      </c>
      <c r="G3" s="599"/>
      <c r="H3" s="599"/>
      <c r="I3" s="599"/>
      <c r="J3" s="599"/>
      <c r="K3" s="599"/>
      <c r="L3" s="600"/>
    </row>
    <row r="4" spans="1:12" ht="24.95" customHeight="1" thickBot="1">
      <c r="A4" s="595"/>
      <c r="B4" s="596"/>
      <c r="C4" s="598"/>
      <c r="D4" s="607" t="s">
        <v>143</v>
      </c>
      <c r="E4" s="609" t="s">
        <v>229</v>
      </c>
      <c r="F4" s="607" t="s">
        <v>167</v>
      </c>
      <c r="G4" s="601" t="s">
        <v>334</v>
      </c>
      <c r="H4" s="608" t="s">
        <v>230</v>
      </c>
      <c r="I4" s="608"/>
      <c r="J4" s="607" t="s">
        <v>123</v>
      </c>
      <c r="K4" s="607"/>
      <c r="L4" s="605" t="s">
        <v>113</v>
      </c>
    </row>
    <row r="5" spans="1:12" ht="24.95" customHeight="1">
      <c r="A5" s="595"/>
      <c r="B5" s="596"/>
      <c r="C5" s="598"/>
      <c r="D5" s="607"/>
      <c r="E5" s="609"/>
      <c r="F5" s="607"/>
      <c r="G5" s="602"/>
      <c r="H5" s="608"/>
      <c r="I5" s="608"/>
      <c r="J5" s="607"/>
      <c r="K5" s="607"/>
      <c r="L5" s="605"/>
    </row>
    <row r="6" spans="1:12" ht="20.100000000000001" customHeight="1">
      <c r="A6" s="603" t="s">
        <v>333</v>
      </c>
      <c r="B6" s="604"/>
      <c r="C6" s="123">
        <v>40520</v>
      </c>
      <c r="D6" s="123">
        <v>39870</v>
      </c>
      <c r="E6" s="44">
        <v>650</v>
      </c>
      <c r="F6" s="44">
        <v>400</v>
      </c>
      <c r="G6" s="44">
        <v>190</v>
      </c>
      <c r="H6" s="606">
        <v>38840</v>
      </c>
      <c r="I6" s="606"/>
      <c r="J6" s="606">
        <v>1040</v>
      </c>
      <c r="K6" s="606"/>
      <c r="L6" s="113">
        <v>40</v>
      </c>
    </row>
    <row r="7" spans="1:12" ht="20.100000000000001" customHeight="1">
      <c r="A7" s="582" t="s">
        <v>231</v>
      </c>
      <c r="B7" s="583"/>
      <c r="C7" s="124">
        <v>960</v>
      </c>
      <c r="D7" s="124">
        <v>940</v>
      </c>
      <c r="E7" s="45">
        <v>10</v>
      </c>
      <c r="F7" s="45">
        <v>80</v>
      </c>
      <c r="G7" s="46">
        <v>10</v>
      </c>
      <c r="H7" s="611">
        <v>860</v>
      </c>
      <c r="I7" s="611"/>
      <c r="J7" s="610">
        <v>0</v>
      </c>
      <c r="K7" s="610"/>
      <c r="L7" s="114">
        <v>0</v>
      </c>
    </row>
    <row r="8" spans="1:12" ht="20.100000000000001" customHeight="1">
      <c r="A8" s="582" t="s">
        <v>232</v>
      </c>
      <c r="B8" s="583"/>
      <c r="C8" s="124">
        <v>1890</v>
      </c>
      <c r="D8" s="124">
        <v>1790</v>
      </c>
      <c r="E8" s="45">
        <v>110</v>
      </c>
      <c r="F8" s="45">
        <v>120</v>
      </c>
      <c r="G8" s="45">
        <v>50</v>
      </c>
      <c r="H8" s="611">
        <v>1670</v>
      </c>
      <c r="I8" s="611"/>
      <c r="J8" s="610">
        <v>20</v>
      </c>
      <c r="K8" s="610"/>
      <c r="L8" s="115">
        <v>40</v>
      </c>
    </row>
    <row r="9" spans="1:12" ht="20.100000000000001" customHeight="1">
      <c r="A9" s="582" t="s">
        <v>233</v>
      </c>
      <c r="B9" s="583"/>
      <c r="C9" s="124">
        <v>8530</v>
      </c>
      <c r="D9" s="124">
        <v>8390</v>
      </c>
      <c r="E9" s="45">
        <v>150</v>
      </c>
      <c r="F9" s="45">
        <v>70</v>
      </c>
      <c r="G9" s="45">
        <v>30</v>
      </c>
      <c r="H9" s="611">
        <v>8430</v>
      </c>
      <c r="I9" s="611"/>
      <c r="J9" s="610">
        <v>0</v>
      </c>
      <c r="K9" s="610"/>
      <c r="L9" s="114">
        <v>0</v>
      </c>
    </row>
    <row r="10" spans="1:12" ht="20.100000000000001" customHeight="1">
      <c r="A10" s="582" t="s">
        <v>234</v>
      </c>
      <c r="B10" s="583"/>
      <c r="C10" s="124">
        <v>11370</v>
      </c>
      <c r="D10" s="124">
        <v>11190</v>
      </c>
      <c r="E10" s="45">
        <v>180</v>
      </c>
      <c r="F10" s="45">
        <v>50</v>
      </c>
      <c r="G10" s="46">
        <v>50</v>
      </c>
      <c r="H10" s="611">
        <v>10310</v>
      </c>
      <c r="I10" s="611"/>
      <c r="J10" s="611">
        <v>970</v>
      </c>
      <c r="K10" s="611"/>
      <c r="L10" s="114">
        <v>0</v>
      </c>
    </row>
    <row r="11" spans="1:12" ht="20.100000000000001" customHeight="1">
      <c r="A11" s="582" t="s">
        <v>235</v>
      </c>
      <c r="B11" s="583"/>
      <c r="C11" s="124">
        <v>4990</v>
      </c>
      <c r="D11" s="124">
        <v>4930</v>
      </c>
      <c r="E11" s="45">
        <v>70</v>
      </c>
      <c r="F11" s="45">
        <v>20</v>
      </c>
      <c r="G11" s="46">
        <v>0</v>
      </c>
      <c r="H11" s="611">
        <v>4960</v>
      </c>
      <c r="I11" s="611"/>
      <c r="J11" s="611">
        <v>10</v>
      </c>
      <c r="K11" s="611"/>
      <c r="L11" s="114">
        <v>0</v>
      </c>
    </row>
    <row r="12" spans="1:12" ht="20.100000000000001" customHeight="1">
      <c r="A12" s="582" t="s">
        <v>236</v>
      </c>
      <c r="B12" s="583"/>
      <c r="C12" s="124">
        <v>4820</v>
      </c>
      <c r="D12" s="124">
        <v>4760</v>
      </c>
      <c r="E12" s="45">
        <v>60</v>
      </c>
      <c r="F12" s="46">
        <v>20</v>
      </c>
      <c r="G12" s="46">
        <v>0</v>
      </c>
      <c r="H12" s="611">
        <v>4800</v>
      </c>
      <c r="I12" s="611"/>
      <c r="J12" s="610">
        <v>0</v>
      </c>
      <c r="K12" s="610"/>
      <c r="L12" s="114">
        <v>0</v>
      </c>
    </row>
    <row r="13" spans="1:12" ht="20.100000000000001" customHeight="1">
      <c r="A13" s="582" t="s">
        <v>237</v>
      </c>
      <c r="B13" s="583"/>
      <c r="C13" s="124">
        <v>4410</v>
      </c>
      <c r="D13" s="124">
        <v>4380</v>
      </c>
      <c r="E13" s="45">
        <v>30</v>
      </c>
      <c r="F13" s="45">
        <v>20</v>
      </c>
      <c r="G13" s="45">
        <v>10</v>
      </c>
      <c r="H13" s="611">
        <v>4350</v>
      </c>
      <c r="I13" s="611"/>
      <c r="J13" s="611">
        <v>30</v>
      </c>
      <c r="K13" s="611"/>
      <c r="L13" s="114">
        <v>0</v>
      </c>
    </row>
    <row r="14" spans="1:12" ht="20.100000000000001" customHeight="1" thickBot="1">
      <c r="A14" s="586" t="s">
        <v>238</v>
      </c>
      <c r="B14" s="587"/>
      <c r="C14" s="125">
        <v>2240</v>
      </c>
      <c r="D14" s="125">
        <v>2240</v>
      </c>
      <c r="E14" s="116">
        <v>0</v>
      </c>
      <c r="F14" s="116">
        <v>0</v>
      </c>
      <c r="G14" s="116">
        <v>0</v>
      </c>
      <c r="H14" s="616">
        <v>2220</v>
      </c>
      <c r="I14" s="616"/>
      <c r="J14" s="616">
        <v>20</v>
      </c>
      <c r="K14" s="616"/>
      <c r="L14" s="117">
        <v>0</v>
      </c>
    </row>
    <row r="15" spans="1:12" ht="15" customHeight="1">
      <c r="A15" s="47"/>
      <c r="B15" s="42" t="s">
        <v>239</v>
      </c>
      <c r="C15" s="42"/>
      <c r="D15" s="42"/>
      <c r="E15" s="42"/>
      <c r="F15" s="42"/>
      <c r="G15" s="42"/>
      <c r="H15" s="42"/>
      <c r="I15" s="42"/>
      <c r="J15" s="42"/>
      <c r="K15" s="42"/>
      <c r="L15" s="43" t="s">
        <v>224</v>
      </c>
    </row>
    <row r="16" spans="1:12" ht="15" customHeight="1">
      <c r="A16" s="47"/>
      <c r="B16" s="42"/>
      <c r="C16" s="42"/>
      <c r="D16" s="42"/>
      <c r="E16" s="42"/>
      <c r="F16" s="42"/>
      <c r="G16" s="42"/>
      <c r="H16" s="42"/>
      <c r="I16" s="42"/>
      <c r="J16" s="42"/>
      <c r="K16" s="42"/>
      <c r="L16" s="42"/>
    </row>
    <row r="17" spans="1:12" ht="15" customHeight="1" thickBot="1">
      <c r="A17" s="47"/>
      <c r="B17" s="42" t="s">
        <v>240</v>
      </c>
      <c r="C17" s="42"/>
      <c r="D17" s="42"/>
      <c r="E17" s="42"/>
      <c r="F17" s="42"/>
      <c r="G17" s="42"/>
      <c r="H17" s="42"/>
      <c r="I17" s="42"/>
      <c r="J17" s="42"/>
      <c r="K17" s="42"/>
      <c r="L17" s="43" t="s">
        <v>205</v>
      </c>
    </row>
    <row r="18" spans="1:12" ht="24.95" customHeight="1" thickBot="1">
      <c r="A18" s="588" t="s">
        <v>241</v>
      </c>
      <c r="B18" s="589"/>
      <c r="C18" s="612" t="s">
        <v>189</v>
      </c>
      <c r="D18" s="612" t="s">
        <v>242</v>
      </c>
      <c r="E18" s="612"/>
      <c r="F18" s="612" t="s">
        <v>243</v>
      </c>
      <c r="G18" s="612"/>
      <c r="H18" s="612" t="s">
        <v>185</v>
      </c>
      <c r="I18" s="612"/>
      <c r="J18" s="612"/>
      <c r="K18" s="612"/>
      <c r="L18" s="614" t="s">
        <v>113</v>
      </c>
    </row>
    <row r="19" spans="1:12" ht="30" customHeight="1">
      <c r="A19" s="590"/>
      <c r="B19" s="591"/>
      <c r="C19" s="613"/>
      <c r="D19" s="48" t="s">
        <v>244</v>
      </c>
      <c r="E19" s="49" t="s">
        <v>245</v>
      </c>
      <c r="F19" s="48" t="s">
        <v>244</v>
      </c>
      <c r="G19" s="49" t="s">
        <v>246</v>
      </c>
      <c r="H19" s="50" t="s">
        <v>244</v>
      </c>
      <c r="I19" s="50" t="s">
        <v>247</v>
      </c>
      <c r="J19" s="51" t="s">
        <v>248</v>
      </c>
      <c r="K19" s="52" t="s">
        <v>249</v>
      </c>
      <c r="L19" s="615"/>
    </row>
    <row r="20" spans="1:12" ht="20.100000000000001" customHeight="1">
      <c r="A20" s="584" t="s">
        <v>250</v>
      </c>
      <c r="B20" s="585"/>
      <c r="C20" s="126">
        <v>39870</v>
      </c>
      <c r="D20" s="127">
        <v>3790</v>
      </c>
      <c r="E20" s="127">
        <v>7230</v>
      </c>
      <c r="F20" s="127">
        <v>180</v>
      </c>
      <c r="G20" s="127">
        <v>80</v>
      </c>
      <c r="H20" s="127">
        <v>20</v>
      </c>
      <c r="I20" s="127">
        <v>3130</v>
      </c>
      <c r="J20" s="127">
        <v>18360</v>
      </c>
      <c r="K20" s="127">
        <v>6990</v>
      </c>
      <c r="L20" s="128">
        <v>90</v>
      </c>
    </row>
    <row r="21" spans="1:12" ht="20.100000000000001" customHeight="1">
      <c r="A21" s="121"/>
      <c r="B21" s="122" t="s">
        <v>251</v>
      </c>
      <c r="C21" s="129">
        <v>15700</v>
      </c>
      <c r="D21" s="124">
        <v>2950</v>
      </c>
      <c r="E21" s="124">
        <v>6760</v>
      </c>
      <c r="F21" s="124">
        <v>110</v>
      </c>
      <c r="G21" s="124">
        <v>30</v>
      </c>
      <c r="H21" s="124">
        <v>0</v>
      </c>
      <c r="I21" s="124">
        <v>1380</v>
      </c>
      <c r="J21" s="124">
        <v>1180</v>
      </c>
      <c r="K21" s="124">
        <v>3240</v>
      </c>
      <c r="L21" s="130">
        <v>70</v>
      </c>
    </row>
    <row r="22" spans="1:12" ht="20.100000000000001" customHeight="1">
      <c r="A22" s="121"/>
      <c r="B22" s="122" t="s">
        <v>252</v>
      </c>
      <c r="C22" s="129">
        <v>23640</v>
      </c>
      <c r="D22" s="124">
        <v>620</v>
      </c>
      <c r="E22" s="124">
        <v>230</v>
      </c>
      <c r="F22" s="124">
        <v>60</v>
      </c>
      <c r="G22" s="124">
        <v>40</v>
      </c>
      <c r="H22" s="124">
        <v>20</v>
      </c>
      <c r="I22" s="124">
        <v>1750</v>
      </c>
      <c r="J22" s="124">
        <v>17150</v>
      </c>
      <c r="K22" s="124">
        <v>3750</v>
      </c>
      <c r="L22" s="130">
        <v>20</v>
      </c>
    </row>
    <row r="23" spans="1:12" ht="20.100000000000001" customHeight="1">
      <c r="A23" s="118"/>
      <c r="B23" s="53" t="s">
        <v>332</v>
      </c>
      <c r="C23" s="129">
        <v>3080</v>
      </c>
      <c r="D23" s="133">
        <v>0</v>
      </c>
      <c r="E23" s="133">
        <v>0</v>
      </c>
      <c r="F23" s="133">
        <v>0</v>
      </c>
      <c r="G23" s="133">
        <v>0</v>
      </c>
      <c r="H23" s="133">
        <v>0</v>
      </c>
      <c r="I23" s="133">
        <v>0</v>
      </c>
      <c r="J23" s="124">
        <v>1440</v>
      </c>
      <c r="K23" s="124">
        <v>1630</v>
      </c>
      <c r="L23" s="134">
        <v>0</v>
      </c>
    </row>
    <row r="24" spans="1:12" ht="20.100000000000001" customHeight="1">
      <c r="A24" s="118"/>
      <c r="B24" s="53" t="s">
        <v>253</v>
      </c>
      <c r="C24" s="132">
        <v>0</v>
      </c>
      <c r="D24" s="133">
        <v>0</v>
      </c>
      <c r="E24" s="133">
        <v>0</v>
      </c>
      <c r="F24" s="133">
        <v>0</v>
      </c>
      <c r="G24" s="133">
        <v>0</v>
      </c>
      <c r="H24" s="133">
        <v>0</v>
      </c>
      <c r="I24" s="133">
        <v>0</v>
      </c>
      <c r="J24" s="133">
        <v>0</v>
      </c>
      <c r="K24" s="133">
        <v>0</v>
      </c>
      <c r="L24" s="134">
        <v>0</v>
      </c>
    </row>
    <row r="25" spans="1:12" ht="20.100000000000001" customHeight="1">
      <c r="A25" s="118"/>
      <c r="B25" s="53" t="s">
        <v>254</v>
      </c>
      <c r="C25" s="129">
        <v>19780</v>
      </c>
      <c r="D25" s="124">
        <v>620</v>
      </c>
      <c r="E25" s="124">
        <v>230</v>
      </c>
      <c r="F25" s="124">
        <v>60</v>
      </c>
      <c r="G25" s="124">
        <v>40</v>
      </c>
      <c r="H25" s="124">
        <v>20</v>
      </c>
      <c r="I25" s="124">
        <v>1750</v>
      </c>
      <c r="J25" s="124">
        <v>15560</v>
      </c>
      <c r="K25" s="124">
        <v>1480</v>
      </c>
      <c r="L25" s="130">
        <v>20</v>
      </c>
    </row>
    <row r="26" spans="1:12" ht="20.100000000000001" customHeight="1" thickBot="1">
      <c r="A26" s="119"/>
      <c r="B26" s="120" t="s">
        <v>255</v>
      </c>
      <c r="C26" s="131">
        <v>780</v>
      </c>
      <c r="D26" s="135">
        <v>0</v>
      </c>
      <c r="E26" s="135">
        <v>0</v>
      </c>
      <c r="F26" s="135">
        <v>0</v>
      </c>
      <c r="G26" s="135">
        <v>0</v>
      </c>
      <c r="H26" s="135">
        <v>0</v>
      </c>
      <c r="I26" s="135">
        <v>0</v>
      </c>
      <c r="J26" s="125">
        <v>140</v>
      </c>
      <c r="K26" s="125">
        <v>640</v>
      </c>
      <c r="L26" s="136">
        <v>0</v>
      </c>
    </row>
    <row r="27" spans="1:12" ht="15" customHeight="1">
      <c r="B27" s="42" t="s">
        <v>256</v>
      </c>
      <c r="C27" s="42"/>
      <c r="D27" s="42"/>
      <c r="E27" s="42"/>
      <c r="F27" s="42"/>
      <c r="G27" s="42"/>
      <c r="H27" s="42"/>
      <c r="I27" s="42"/>
      <c r="J27" s="42"/>
      <c r="K27" s="42"/>
      <c r="L27" s="43" t="s">
        <v>224</v>
      </c>
    </row>
    <row r="28" spans="1:12">
      <c r="B28" s="54"/>
      <c r="C28" s="54"/>
      <c r="D28" s="54"/>
      <c r="E28" s="54"/>
      <c r="F28" s="54"/>
      <c r="G28" s="54"/>
      <c r="H28" s="54"/>
      <c r="I28" s="54"/>
      <c r="J28" s="54"/>
      <c r="K28" s="54"/>
      <c r="L28" s="54"/>
    </row>
  </sheetData>
  <sheetProtection selectLockedCells="1" selectUnlockedCells="1"/>
  <mergeCells count="46">
    <mergeCell ref="L18:L19"/>
    <mergeCell ref="H14:I14"/>
    <mergeCell ref="J14:K14"/>
    <mergeCell ref="H18:K18"/>
    <mergeCell ref="J11:K11"/>
    <mergeCell ref="H10:I10"/>
    <mergeCell ref="J10:K10"/>
    <mergeCell ref="A11:B11"/>
    <mergeCell ref="C18:C19"/>
    <mergeCell ref="D18:E18"/>
    <mergeCell ref="F18:G18"/>
    <mergeCell ref="H13:I13"/>
    <mergeCell ref="J13:K13"/>
    <mergeCell ref="H12:I12"/>
    <mergeCell ref="J12:K12"/>
    <mergeCell ref="H11:I11"/>
    <mergeCell ref="J7:K7"/>
    <mergeCell ref="H8:I8"/>
    <mergeCell ref="J8:K8"/>
    <mergeCell ref="J9:K9"/>
    <mergeCell ref="H7:I7"/>
    <mergeCell ref="H9:I9"/>
    <mergeCell ref="A6:B6"/>
    <mergeCell ref="L4:L5"/>
    <mergeCell ref="H6:I6"/>
    <mergeCell ref="J6:K6"/>
    <mergeCell ref="D4:D5"/>
    <mergeCell ref="J4:K5"/>
    <mergeCell ref="H4:I5"/>
    <mergeCell ref="E4:E5"/>
    <mergeCell ref="F4:F5"/>
    <mergeCell ref="A2:H2"/>
    <mergeCell ref="A3:B5"/>
    <mergeCell ref="C3:C5"/>
    <mergeCell ref="D3:E3"/>
    <mergeCell ref="F3:L3"/>
    <mergeCell ref="G4:G5"/>
    <mergeCell ref="A7:B7"/>
    <mergeCell ref="A20:B20"/>
    <mergeCell ref="A14:B14"/>
    <mergeCell ref="A13:B13"/>
    <mergeCell ref="A12:B12"/>
    <mergeCell ref="A18:B19"/>
    <mergeCell ref="A8:B8"/>
    <mergeCell ref="A10:B10"/>
    <mergeCell ref="A9:B9"/>
  </mergeCells>
  <phoneticPr fontId="19"/>
  <printOptions horizontalCentered="1"/>
  <pageMargins left="0.59055118110236227" right="0.59055118110236227" top="0.59055118110236227" bottom="0.59055118110236227" header="0.39370078740157483" footer="0.39370078740157483"/>
  <pageSetup paperSize="9" firstPageNumber="99" orientation="portrait" useFirstPageNumber="1" horizontalDpi="300" verticalDpi="300" r:id="rId1"/>
  <headerFooter alignWithMargins="0">
    <oddHeader>&amp;R建　設</oddHeader>
    <oddFooter>&amp;C&amp;11－&amp;P－</oddFooter>
  </headerFooter>
</worksheet>
</file>

<file path=xl/worksheets/sheet9.xml><?xml version="1.0" encoding="utf-8"?>
<worksheet xmlns="http://schemas.openxmlformats.org/spreadsheetml/2006/main" xmlns:r="http://schemas.openxmlformats.org/officeDocument/2006/relationships">
  <dimension ref="A1:O56"/>
  <sheetViews>
    <sheetView tabSelected="1" view="pageBreakPreview" topLeftCell="A37" zoomScaleNormal="100" zoomScaleSheetLayoutView="100" workbookViewId="0">
      <selection activeCell="H63" sqref="H63"/>
    </sheetView>
  </sheetViews>
  <sheetFormatPr defaultRowHeight="12"/>
  <cols>
    <col min="1" max="5" width="16.5703125" customWidth="1"/>
    <col min="6" max="6" width="19.7109375" customWidth="1"/>
    <col min="8" max="8" width="26.140625" customWidth="1"/>
    <col min="9" max="9" width="14" customWidth="1"/>
    <col min="10" max="10" width="10.7109375" customWidth="1"/>
    <col min="11" max="12" width="9.85546875" customWidth="1"/>
    <col min="13" max="14" width="9.28515625" customWidth="1"/>
  </cols>
  <sheetData>
    <row r="1" spans="1:9" ht="17.25">
      <c r="A1" s="617" t="s">
        <v>257</v>
      </c>
      <c r="B1" s="617"/>
      <c r="C1" s="617"/>
      <c r="D1" s="617"/>
      <c r="E1" s="617"/>
      <c r="F1" s="617"/>
    </row>
    <row r="2" spans="1:9">
      <c r="A2" s="1"/>
    </row>
    <row r="3" spans="1:9">
      <c r="A3" s="1"/>
      <c r="H3" s="55" t="s">
        <v>258</v>
      </c>
    </row>
    <row r="4" spans="1:9">
      <c r="A4" s="1"/>
      <c r="H4" s="11" t="s">
        <v>259</v>
      </c>
      <c r="I4" s="11" t="s">
        <v>5</v>
      </c>
    </row>
    <row r="5" spans="1:9">
      <c r="A5" s="1"/>
      <c r="B5" s="339" t="s">
        <v>356</v>
      </c>
      <c r="E5" s="339" t="s">
        <v>354</v>
      </c>
      <c r="H5" s="56">
        <f>‐92‐!G10</f>
        <v>0.76324391635967415</v>
      </c>
      <c r="I5" s="56">
        <f>‐92‐!I10</f>
        <v>0.23675608364032585</v>
      </c>
    </row>
    <row r="6" spans="1:9">
      <c r="A6" s="57"/>
      <c r="E6" s="339" t="s">
        <v>355</v>
      </c>
    </row>
    <row r="7" spans="1:9">
      <c r="A7" s="1"/>
      <c r="H7" s="55" t="s">
        <v>260</v>
      </c>
      <c r="I7" t="s">
        <v>261</v>
      </c>
    </row>
    <row r="8" spans="1:9">
      <c r="A8" s="1"/>
      <c r="H8" s="58" t="s">
        <v>22</v>
      </c>
      <c r="I8" s="59">
        <f>‐92‐!G16</f>
        <v>21.908775746040376</v>
      </c>
    </row>
    <row r="9" spans="1:9">
      <c r="A9" s="1"/>
      <c r="H9" s="58" t="s">
        <v>23</v>
      </c>
      <c r="I9" s="59">
        <f>‐92‐!G17+‐92‐!G18</f>
        <v>4.5952008700972051</v>
      </c>
    </row>
    <row r="10" spans="1:9">
      <c r="A10" s="1"/>
      <c r="H10" s="58" t="s">
        <v>24</v>
      </c>
      <c r="I10" s="59">
        <f>‐92‐!G19+‐92‐!G20</f>
        <v>22.432193596628373</v>
      </c>
    </row>
    <row r="11" spans="1:9">
      <c r="A11" s="1"/>
      <c r="H11" s="58" t="s">
        <v>26</v>
      </c>
      <c r="I11" s="59">
        <f>‐92‐!G21+‐92‐!G22</f>
        <v>2.9637686085242336</v>
      </c>
    </row>
    <row r="12" spans="1:9">
      <c r="A12" s="1"/>
      <c r="H12" s="58" t="s">
        <v>176</v>
      </c>
      <c r="I12" s="59">
        <f>‐92‐!G23</f>
        <v>16.497858745156684</v>
      </c>
    </row>
    <row r="13" spans="1:9">
      <c r="A13" s="1"/>
      <c r="H13" s="58" t="s">
        <v>177</v>
      </c>
      <c r="I13" s="59">
        <f>‐92‐!G24</f>
        <v>5.8731561416627009</v>
      </c>
    </row>
    <row r="14" spans="1:9">
      <c r="A14" s="1"/>
      <c r="H14" s="58" t="s">
        <v>178</v>
      </c>
      <c r="I14" s="59">
        <f>‐92‐!G25</f>
        <v>2.4063625858201343</v>
      </c>
    </row>
    <row r="15" spans="1:9">
      <c r="A15" s="1"/>
      <c r="H15" s="58" t="s">
        <v>179</v>
      </c>
      <c r="I15" s="59">
        <f>+‐92‐!G26+‐92‐!G27</f>
        <v>2.4131602202433551</v>
      </c>
    </row>
    <row r="16" spans="1:9">
      <c r="A16" s="1"/>
      <c r="H16" s="58" t="s">
        <v>180</v>
      </c>
      <c r="I16" s="59">
        <f>‐92‐!G28</f>
        <v>3.3648290394942557</v>
      </c>
    </row>
    <row r="17" spans="1:9">
      <c r="A17" s="1"/>
      <c r="H17" s="58" t="s">
        <v>181</v>
      </c>
      <c r="I17" s="59">
        <f>‐92‐!G29</f>
        <v>13.914757664332811</v>
      </c>
    </row>
    <row r="18" spans="1:9">
      <c r="A18" s="1"/>
      <c r="H18" s="58" t="s">
        <v>182</v>
      </c>
      <c r="I18" s="59">
        <f>‐92‐!G30</f>
        <v>3.6299367819998638</v>
      </c>
    </row>
    <row r="19" spans="1:9">
      <c r="A19" s="1"/>
      <c r="H19" s="58" t="s">
        <v>183</v>
      </c>
      <c r="I19" s="59">
        <f>‐92‐!G31</f>
        <v>0</v>
      </c>
    </row>
    <row r="20" spans="1:9">
      <c r="A20" s="1"/>
      <c r="H20" s="60"/>
      <c r="I20" s="61">
        <f>SUM(I8:I19)</f>
        <v>100</v>
      </c>
    </row>
    <row r="21" spans="1:9">
      <c r="A21" s="1"/>
      <c r="H21" s="337" t="s">
        <v>353</v>
      </c>
      <c r="I21" s="338">
        <f>‐92‐!F15</f>
        <v>1471.1000000000001</v>
      </c>
    </row>
    <row r="22" spans="1:9">
      <c r="A22" s="1"/>
    </row>
    <row r="23" spans="1:9">
      <c r="A23" s="1"/>
    </row>
    <row r="24" spans="1:9">
      <c r="A24" s="1"/>
    </row>
    <row r="25" spans="1:9">
      <c r="A25" s="1"/>
    </row>
    <row r="26" spans="1:9">
      <c r="A26" s="1"/>
    </row>
    <row r="27" spans="1:9">
      <c r="A27" s="1"/>
    </row>
    <row r="28" spans="1:9">
      <c r="A28" s="1"/>
    </row>
    <row r="29" spans="1:9">
      <c r="A29" s="1"/>
    </row>
    <row r="30" spans="1:9">
      <c r="A30" s="1"/>
    </row>
    <row r="31" spans="1:9">
      <c r="A31" s="1"/>
    </row>
    <row r="32" spans="1:9">
      <c r="A32" s="1"/>
    </row>
    <row r="33" spans="1:15">
      <c r="A33" s="1"/>
    </row>
    <row r="34" spans="1:15">
      <c r="A34" s="1"/>
    </row>
    <row r="35" spans="1:15">
      <c r="A35" s="1"/>
    </row>
    <row r="36" spans="1:15">
      <c r="A36" s="1"/>
      <c r="H36" s="336" t="s">
        <v>352</v>
      </c>
    </row>
    <row r="37" spans="1:15">
      <c r="A37" s="1"/>
      <c r="B37" s="339" t="s">
        <v>361</v>
      </c>
      <c r="E37" s="339" t="s">
        <v>360</v>
      </c>
      <c r="H37" s="10" t="s">
        <v>262</v>
      </c>
      <c r="I37" s="11" t="s">
        <v>263</v>
      </c>
      <c r="J37" s="11" t="s">
        <v>264</v>
      </c>
      <c r="K37" s="11" t="s">
        <v>265</v>
      </c>
      <c r="L37" s="11" t="s">
        <v>266</v>
      </c>
      <c r="M37" s="11" t="s">
        <v>267</v>
      </c>
      <c r="N37" s="11" t="s">
        <v>268</v>
      </c>
      <c r="O37" s="361" t="s">
        <v>362</v>
      </c>
    </row>
    <row r="38" spans="1:15">
      <c r="A38" s="1"/>
      <c r="H38" s="10">
        <f>+‐93‐!F9</f>
        <v>10.58</v>
      </c>
      <c r="I38" s="10">
        <f>+‐93‐!H9</f>
        <v>9.27</v>
      </c>
      <c r="J38" s="10">
        <f>+‐93‐!J9</f>
        <v>4.9000000000000004</v>
      </c>
      <c r="K38" s="62">
        <f>+‐93‐!C19</f>
        <v>50.6</v>
      </c>
      <c r="L38" s="62">
        <f>+‐93‐!F19</f>
        <v>14.6</v>
      </c>
      <c r="M38" s="62">
        <f>+‐93‐!H19</f>
        <v>7.2</v>
      </c>
      <c r="N38" s="62">
        <f>+‐93‐!J19</f>
        <v>8.59</v>
      </c>
      <c r="O38">
        <f>+‐93‐!C9</f>
        <v>105.74</v>
      </c>
    </row>
    <row r="39" spans="1:15">
      <c r="A39" s="1"/>
    </row>
    <row r="40" spans="1:15">
      <c r="A40" s="1"/>
    </row>
    <row r="41" spans="1:15">
      <c r="A41" s="1"/>
    </row>
    <row r="42" spans="1:15">
      <c r="A42" s="1"/>
      <c r="H42" s="55" t="s">
        <v>269</v>
      </c>
    </row>
    <row r="43" spans="1:15">
      <c r="A43" s="1"/>
      <c r="H43" s="60"/>
      <c r="I43" s="10" t="s">
        <v>143</v>
      </c>
      <c r="J43" s="10" t="s">
        <v>185</v>
      </c>
      <c r="K43" s="10" t="s">
        <v>145</v>
      </c>
      <c r="L43" s="10" t="s">
        <v>270</v>
      </c>
      <c r="M43" s="10" t="s">
        <v>113</v>
      </c>
      <c r="N43" s="63" t="s">
        <v>188</v>
      </c>
    </row>
    <row r="44" spans="1:15">
      <c r="A44" s="1"/>
      <c r="H44" s="335" t="str">
        <f>‐93‐!A5</f>
        <v>平成19年度</v>
      </c>
      <c r="I44" s="64">
        <f>‐97‐!C4</f>
        <v>85</v>
      </c>
      <c r="J44" s="64">
        <f>‐97‐!D4</f>
        <v>42</v>
      </c>
      <c r="K44" s="64">
        <f>‐97‐!E4</f>
        <v>10</v>
      </c>
      <c r="L44" s="64">
        <f>‐97‐!F4+‐97‐!G4</f>
        <v>8</v>
      </c>
      <c r="M44" s="64">
        <f>‐97‐!H4</f>
        <v>18</v>
      </c>
      <c r="N44" s="64">
        <f>‐97‐!I4</f>
        <v>4</v>
      </c>
    </row>
    <row r="45" spans="1:15">
      <c r="A45" s="1"/>
      <c r="H45" s="334">
        <f>‐93‐!A6</f>
        <v>20</v>
      </c>
      <c r="I45" s="64">
        <f>‐97‐!C5</f>
        <v>118</v>
      </c>
      <c r="J45" s="64">
        <f>‐97‐!D5</f>
        <v>46</v>
      </c>
      <c r="K45" s="64">
        <f>‐97‐!E5</f>
        <v>13</v>
      </c>
      <c r="L45" s="64">
        <f>‐97‐!F5+‐97‐!G5</f>
        <v>10</v>
      </c>
      <c r="M45" s="64">
        <f>‐97‐!H5</f>
        <v>20</v>
      </c>
      <c r="N45" s="64">
        <f>‐97‐!I5</f>
        <v>11</v>
      </c>
    </row>
    <row r="46" spans="1:15">
      <c r="A46" s="1"/>
      <c r="H46" s="334">
        <f>‐93‐!A7</f>
        <v>21</v>
      </c>
      <c r="I46" s="64">
        <f>‐97‐!C6</f>
        <v>95</v>
      </c>
      <c r="J46" s="64">
        <f>‐97‐!D6</f>
        <v>49</v>
      </c>
      <c r="K46" s="64">
        <f>‐97‐!E6</f>
        <v>8</v>
      </c>
      <c r="L46" s="64">
        <f>‐97‐!F6+‐97‐!G6</f>
        <v>7</v>
      </c>
      <c r="M46" s="64">
        <f>‐97‐!H6</f>
        <v>40</v>
      </c>
      <c r="N46" s="64">
        <f>‐97‐!I6</f>
        <v>12</v>
      </c>
    </row>
    <row r="47" spans="1:15">
      <c r="A47" s="1"/>
      <c r="H47" s="334">
        <f>‐93‐!A8</f>
        <v>22</v>
      </c>
      <c r="I47" s="64">
        <f>‐97‐!C7</f>
        <v>110</v>
      </c>
      <c r="J47" s="64">
        <f>‐97‐!D7</f>
        <v>65</v>
      </c>
      <c r="K47" s="64">
        <f>‐97‐!E7</f>
        <v>6</v>
      </c>
      <c r="L47" s="64">
        <f>‐97‐!F7+‐97‐!G7</f>
        <v>5</v>
      </c>
      <c r="M47" s="64">
        <f>‐97‐!H7</f>
        <v>50</v>
      </c>
      <c r="N47" s="64">
        <f>‐97‐!I7</f>
        <v>14</v>
      </c>
    </row>
    <row r="48" spans="1:15">
      <c r="A48" s="1"/>
      <c r="H48" s="334">
        <f>‐93‐!A9</f>
        <v>23</v>
      </c>
      <c r="I48" s="64">
        <f>‐97‐!C8</f>
        <v>159</v>
      </c>
      <c r="J48" s="64">
        <f>‐97‐!D8</f>
        <v>45</v>
      </c>
      <c r="K48" s="64">
        <f>‐97‐!E8</f>
        <v>7</v>
      </c>
      <c r="L48" s="64">
        <f>‐97‐!F8+‐97‐!G8</f>
        <v>10</v>
      </c>
      <c r="M48" s="64">
        <f>‐97‐!H8</f>
        <v>17</v>
      </c>
      <c r="N48" s="65">
        <f>‐97‐!I8</f>
        <v>7</v>
      </c>
      <c r="O48" s="66"/>
    </row>
    <row r="49" spans="1:14">
      <c r="A49" s="1"/>
      <c r="I49" s="28"/>
      <c r="J49" s="28"/>
      <c r="K49" s="28"/>
      <c r="L49" s="28"/>
      <c r="M49" s="28"/>
      <c r="N49" s="28"/>
    </row>
    <row r="50" spans="1:14">
      <c r="A50" s="1"/>
      <c r="I50" s="32"/>
    </row>
    <row r="51" spans="1:14">
      <c r="A51" s="1"/>
      <c r="I51" s="32"/>
      <c r="J51" s="32"/>
    </row>
    <row r="52" spans="1:14">
      <c r="A52" s="1"/>
      <c r="I52" s="32"/>
      <c r="J52" s="32"/>
    </row>
    <row r="53" spans="1:14">
      <c r="A53" s="1"/>
    </row>
    <row r="54" spans="1:14">
      <c r="A54" s="1"/>
    </row>
    <row r="55" spans="1:14">
      <c r="A55" s="1"/>
    </row>
    <row r="56" spans="1:14">
      <c r="A56" s="1"/>
    </row>
  </sheetData>
  <sheetProtection selectLockedCells="1" selectUnlockedCells="1"/>
  <mergeCells count="1">
    <mergeCell ref="A1:F1"/>
  </mergeCells>
  <phoneticPr fontId="19"/>
  <pageMargins left="0.59027777777777779" right="0.59027777777777779" top="0.59027777777777779" bottom="0.59027777777777779" header="0.51180555555555551" footer="0.39374999999999999"/>
  <pageSetup paperSize="9" scale="98" firstPageNumber="14" orientation="portrait" useFirstPageNumber="1" horizontalDpi="300" verticalDpi="300" r:id="rId1"/>
  <headerFooter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‐92‐</vt:lpstr>
      <vt:lpstr>‐93‐</vt:lpstr>
      <vt:lpstr>‐94‐ </vt:lpstr>
      <vt:lpstr>‐95‐</vt:lpstr>
      <vt:lpstr>‐96‐</vt:lpstr>
      <vt:lpstr>‐97‐</vt:lpstr>
      <vt:lpstr>‐98‐</vt:lpstr>
      <vt:lpstr>-99-</vt:lpstr>
      <vt:lpstr>グラフ</vt:lpstr>
      <vt:lpstr>‐92‐!Print_Area</vt:lpstr>
      <vt:lpstr>'‐94‐ '!Print_Area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2013-03-25T08:49:20Z</cp:lastPrinted>
  <dcterms:created xsi:type="dcterms:W3CDTF">2002-03-19T05:03:05Z</dcterms:created>
  <dcterms:modified xsi:type="dcterms:W3CDTF">2013-04-19T01:35:58Z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