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05" yWindow="-45" windowWidth="15480" windowHeight="8355" tabRatio="729"/>
  </bookViews>
  <sheets>
    <sheet name="‐78‐" sheetId="18" r:id="rId1"/>
    <sheet name="‐79‐" sheetId="7" r:id="rId2"/>
    <sheet name="‐80‐" sheetId="8" r:id="rId3"/>
    <sheet name="‐81‐" sheetId="9" r:id="rId4"/>
    <sheet name="‐82‐" sheetId="11" r:id="rId5"/>
    <sheet name="‐83‐" sheetId="12" r:id="rId6"/>
    <sheet name="‐84‐" sheetId="16" r:id="rId7"/>
    <sheet name="‐85‐" sheetId="17" r:id="rId8"/>
    <sheet name="グラフ" sheetId="14" r:id="rId9"/>
    <sheet name="Sheet1" sheetId="19" r:id="rId10"/>
  </sheets>
  <definedNames>
    <definedName name="_xlnm.Print_Area" localSheetId="0">‐78‐!$A$1:$M$54</definedName>
    <definedName name="_xlnm.Print_Area" localSheetId="1">‐79‐!$A$1:$G$51</definedName>
    <definedName name="_xlnm.Print_Area" localSheetId="2">‐80‐!$A$1:$R$50</definedName>
    <definedName name="_xlnm.Print_Area" localSheetId="3">‐81‐!$A$1:$M$47</definedName>
    <definedName name="_xlnm.Print_Area" localSheetId="6">‐84‐!$A$1:$L$50</definedName>
    <definedName name="_xlnm.Print_Area" localSheetId="7">‐85‐!$M$1:$AA$50</definedName>
    <definedName name="_xlnm.Print_Area" localSheetId="8">グラフ!$A$1:$F$130</definedName>
  </definedNames>
  <calcPr calcId="125725"/>
</workbook>
</file>

<file path=xl/calcChain.xml><?xml version="1.0" encoding="utf-8"?>
<calcChain xmlns="http://schemas.openxmlformats.org/spreadsheetml/2006/main">
  <c r="J83" i="14"/>
  <c r="J89"/>
  <c r="G47" i="11"/>
  <c r="F47"/>
  <c r="E47"/>
  <c r="D47"/>
  <c r="G46"/>
  <c r="F46"/>
  <c r="E46"/>
  <c r="D46"/>
  <c r="G31"/>
  <c r="F31"/>
  <c r="E31"/>
  <c r="D31"/>
  <c r="G30"/>
  <c r="F30"/>
  <c r="E30"/>
  <c r="D30"/>
  <c r="G7"/>
  <c r="F7"/>
  <c r="E7"/>
  <c r="D7"/>
  <c r="G6"/>
  <c r="F6"/>
  <c r="E6"/>
  <c r="D6"/>
  <c r="G5"/>
  <c r="F5"/>
  <c r="E5"/>
  <c r="D5"/>
  <c r="G4"/>
  <c r="F4"/>
  <c r="E4"/>
  <c r="D4"/>
  <c r="I99" i="14"/>
  <c r="J99"/>
  <c r="K99"/>
  <c r="I100"/>
  <c r="J100"/>
  <c r="K100"/>
  <c r="I101"/>
  <c r="J101"/>
  <c r="K101"/>
  <c r="I102"/>
  <c r="J102"/>
  <c r="K102"/>
  <c r="I103"/>
  <c r="J103"/>
  <c r="K103"/>
  <c r="I104"/>
  <c r="J104"/>
  <c r="K104"/>
  <c r="I105"/>
  <c r="J105"/>
  <c r="K105"/>
  <c r="I106"/>
  <c r="J106"/>
  <c r="K106"/>
  <c r="I107"/>
  <c r="J107"/>
  <c r="K107"/>
  <c r="J98"/>
  <c r="K98"/>
  <c r="I98"/>
  <c r="I88" l="1"/>
  <c r="I87"/>
  <c r="I86"/>
  <c r="I82"/>
  <c r="I81"/>
  <c r="I145" l="1"/>
  <c r="I89" s="1"/>
  <c r="I80"/>
  <c r="I83" s="1"/>
  <c r="J82" s="1"/>
  <c r="J47"/>
  <c r="M46"/>
  <c r="L46"/>
  <c r="L47" s="1"/>
  <c r="K46"/>
  <c r="K47" s="1"/>
  <c r="J46"/>
  <c r="I46"/>
  <c r="I47" s="1"/>
  <c r="H46"/>
  <c r="H47" s="1"/>
  <c r="J86" l="1"/>
  <c r="J88"/>
  <c r="J80"/>
  <c r="J87"/>
  <c r="J81"/>
  <c r="J39"/>
  <c r="I39"/>
  <c r="H39"/>
  <c r="K39" s="1"/>
  <c r="L22"/>
  <c r="K22"/>
  <c r="J22"/>
  <c r="I22"/>
  <c r="H22"/>
  <c r="K17"/>
  <c r="J17"/>
  <c r="I17"/>
  <c r="K16"/>
  <c r="J16"/>
  <c r="I16"/>
  <c r="K15"/>
  <c r="J15"/>
  <c r="I15"/>
  <c r="K14"/>
  <c r="J14"/>
  <c r="I14"/>
  <c r="K13"/>
  <c r="J13"/>
  <c r="I13"/>
  <c r="K12"/>
  <c r="J12"/>
  <c r="I12"/>
  <c r="D47" i="17"/>
  <c r="C47"/>
  <c r="D46"/>
  <c r="C46"/>
  <c r="D45"/>
  <c r="C45"/>
  <c r="D44"/>
  <c r="C44"/>
  <c r="D43"/>
  <c r="C43"/>
  <c r="D42"/>
  <c r="C42"/>
  <c r="D41"/>
  <c r="C41"/>
  <c r="D40"/>
  <c r="C40"/>
  <c r="D39"/>
  <c r="C39"/>
  <c r="D38"/>
  <c r="C38"/>
  <c r="D37"/>
  <c r="C37"/>
  <c r="C11"/>
  <c r="D47" i="16"/>
  <c r="C47"/>
  <c r="D46"/>
  <c r="C46"/>
  <c r="D45"/>
  <c r="C45"/>
  <c r="D44"/>
  <c r="C44"/>
  <c r="D43"/>
  <c r="C43"/>
  <c r="D42"/>
  <c r="C42"/>
  <c r="D41"/>
  <c r="C41"/>
  <c r="D40"/>
  <c r="C40"/>
  <c r="D39"/>
  <c r="C39"/>
  <c r="D38"/>
  <c r="C38"/>
  <c r="D37"/>
  <c r="C37"/>
  <c r="C11"/>
  <c r="G37" i="12"/>
  <c r="B37"/>
  <c r="G36"/>
  <c r="B36"/>
  <c r="G35"/>
  <c r="B35"/>
  <c r="G34"/>
  <c r="B34"/>
  <c r="G33"/>
  <c r="B33"/>
  <c r="G32"/>
  <c r="B32"/>
  <c r="G31"/>
  <c r="B31"/>
  <c r="G30"/>
  <c r="B30"/>
  <c r="G29"/>
  <c r="B29"/>
  <c r="G28"/>
  <c r="B28"/>
  <c r="G27"/>
  <c r="B27"/>
  <c r="F20"/>
  <c r="F19"/>
  <c r="F18"/>
  <c r="F17"/>
  <c r="F16"/>
  <c r="F15"/>
  <c r="F14"/>
  <c r="F13"/>
  <c r="F12"/>
  <c r="F11"/>
  <c r="F10"/>
  <c r="B30" i="7"/>
  <c r="E23"/>
  <c r="B23" s="1"/>
  <c r="E22"/>
  <c r="D22" s="1"/>
  <c r="B22" s="1"/>
  <c r="E20"/>
  <c r="B20"/>
  <c r="E19"/>
  <c r="B19" s="1"/>
  <c r="E18"/>
  <c r="B18"/>
  <c r="E17"/>
  <c r="B17" s="1"/>
  <c r="E15"/>
  <c r="E14"/>
  <c r="B14"/>
  <c r="E11"/>
  <c r="B11" s="1"/>
  <c r="E9"/>
  <c r="B9" s="1"/>
  <c r="B6"/>
  <c r="L34" i="18"/>
  <c r="K34"/>
  <c r="J34"/>
  <c r="I34"/>
  <c r="G34"/>
  <c r="F34"/>
  <c r="E34"/>
  <c r="D34"/>
  <c r="C34"/>
  <c r="B34"/>
  <c r="N28"/>
  <c r="N27"/>
  <c r="N26"/>
  <c r="N25"/>
  <c r="N24"/>
  <c r="N23"/>
  <c r="N22"/>
  <c r="N21"/>
  <c r="N20"/>
  <c r="H23" i="14" l="1"/>
  <c r="K23" s="1"/>
  <c r="J23"/>
  <c r="J40"/>
  <c r="I40" s="1"/>
  <c r="L23" l="1"/>
</calcChain>
</file>

<file path=xl/comments1.xml><?xml version="1.0" encoding="utf-8"?>
<comments xmlns="http://schemas.openxmlformats.org/spreadsheetml/2006/main">
  <authors>
    <author/>
    <author>tedako</author>
  </authors>
  <commentList>
    <comment ref="AC4" authorId="0">
      <text>
        <r>
          <rPr>
            <b/>
            <sz val="9"/>
            <color indexed="8"/>
            <rFont val="ＭＳ Ｐゴシック"/>
            <family val="3"/>
            <charset val="128"/>
          </rPr>
          <t>H21は「その他漁業」に統合</t>
        </r>
      </text>
    </comment>
    <comment ref="A32" authorId="1">
      <text>
        <r>
          <rPr>
            <b/>
            <sz val="9"/>
            <color indexed="81"/>
            <rFont val="ＭＳ Ｐゴシック"/>
            <family val="3"/>
            <charset val="128"/>
          </rPr>
          <t>tedako:</t>
        </r>
        <r>
          <rPr>
            <sz val="9"/>
            <color indexed="81"/>
            <rFont val="ＭＳ Ｐゴシック"/>
            <family val="3"/>
            <charset val="128"/>
          </rPr>
          <t xml:space="preserve">
次年度以降削除予定！</t>
        </r>
      </text>
    </comment>
  </commentList>
</comments>
</file>

<file path=xl/sharedStrings.xml><?xml version="1.0" encoding="utf-8"?>
<sst xmlns="http://schemas.openxmlformats.org/spreadsheetml/2006/main" count="1147" uniqueCount="430">
  <si>
    <t>Ⅴ　農業及び漁業　</t>
  </si>
  <si>
    <t>　私たち浦添市の農業は、都市開発等による農地の転用あるいは他産業への転業などによりきびしい立地条件にある。本市の農業はキビ作を中心とした第２種兼業農家が主流である。これは、肥培管理が容易であり、台風に比較的強く、また換金性が高いなどがその主な理由としてあげられるが、収益性が低いのが難点である。本市の農業は、亜熱帯性気候の特性を活用した、収益性の高いそ菜、園芸作物を中心とした都市近郊型農業が有利と思われる。</t>
  </si>
  <si>
    <t>（単位：戸）</t>
  </si>
  <si>
    <t>総　　数</t>
  </si>
  <si>
    <t>専　　業</t>
  </si>
  <si>
    <t>資料：商工産業課</t>
  </si>
  <si>
    <t>総　　　　　数</t>
  </si>
  <si>
    <t>総　数</t>
  </si>
  <si>
    <t>野菜類</t>
  </si>
  <si>
    <t>その他</t>
  </si>
  <si>
    <t>仲　　　間</t>
  </si>
  <si>
    <t>安  波  茶</t>
  </si>
  <si>
    <t>屋  富  祖</t>
  </si>
  <si>
    <t>（単位：アール、㎏、ｔ）</t>
  </si>
  <si>
    <t>収 穫 期</t>
  </si>
  <si>
    <t>夏　　　　　植</t>
  </si>
  <si>
    <t>春  　　　　植</t>
  </si>
  <si>
    <t>株　　　　　出</t>
  </si>
  <si>
    <t>面 積</t>
  </si>
  <si>
    <t>反 収</t>
  </si>
  <si>
    <t>収穫量</t>
  </si>
  <si>
    <t>（注）市外農地含む。反収は、１ａ＝ 0.1反として計算した数値である。</t>
  </si>
  <si>
    <t>総　　　　数</t>
  </si>
  <si>
    <t>平成21年</t>
  </si>
  <si>
    <t>平成22年</t>
  </si>
  <si>
    <t>収穫面積</t>
  </si>
  <si>
    <t>（単位：頭、羽）</t>
  </si>
  <si>
    <t>馬</t>
  </si>
  <si>
    <t>肉　用　牛</t>
  </si>
  <si>
    <t>豚</t>
  </si>
  <si>
    <t>山　　　羊</t>
  </si>
  <si>
    <t>鶏(採卵鶏)</t>
  </si>
  <si>
    <t>頭　　　数</t>
  </si>
  <si>
    <t>-</t>
  </si>
  <si>
    <t>字　　　別</t>
  </si>
  <si>
    <t>肉 用 牛</t>
  </si>
  <si>
    <t>山　　羊</t>
  </si>
  <si>
    <t>戸  数</t>
  </si>
  <si>
    <t>頭  数</t>
  </si>
  <si>
    <t>総　　　数</t>
  </si>
  <si>
    <t>仲　    間</t>
  </si>
  <si>
    <t>安　波　茶</t>
  </si>
  <si>
    <t>伊　　　祖</t>
  </si>
  <si>
    <t>牧　　　港</t>
  </si>
  <si>
    <t>港　　　川</t>
  </si>
  <si>
    <t>城　　　間</t>
  </si>
  <si>
    <t>屋　富　祖</t>
  </si>
  <si>
    <t>宮　　　城</t>
  </si>
  <si>
    <t>仲　　　西</t>
  </si>
  <si>
    <t>小　　　湾</t>
  </si>
  <si>
    <t>勢　理　客</t>
  </si>
  <si>
    <t>内　　　間</t>
  </si>
  <si>
    <t>沢　　　岻</t>
  </si>
  <si>
    <t>経　　　塚</t>
  </si>
  <si>
    <t>前　　　田</t>
  </si>
  <si>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一</t>
    </r>
    <r>
      <rPr>
        <sz val="6"/>
        <rFont val="ＭＳ 明朝"/>
        <family val="1"/>
        <charset val="128"/>
      </rPr>
      <t xml:space="preserve"> </t>
    </r>
    <r>
      <rPr>
        <sz val="10"/>
        <rFont val="ＭＳ 明朝"/>
        <family val="1"/>
        <charset val="128"/>
      </rPr>
      <t>区</t>
    </r>
  </si>
  <si>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二</t>
    </r>
    <r>
      <rPr>
        <sz val="6"/>
        <rFont val="ＭＳ 明朝"/>
        <family val="1"/>
        <charset val="128"/>
      </rPr>
      <t xml:space="preserve"> </t>
    </r>
    <r>
      <rPr>
        <sz val="10"/>
        <rFont val="ＭＳ 明朝"/>
        <family val="1"/>
        <charset val="128"/>
      </rPr>
      <t>区</t>
    </r>
  </si>
  <si>
    <t>当　　　山</t>
  </si>
  <si>
    <t>大　　　平</t>
  </si>
  <si>
    <t>農          　　　家      　　　　戸    　　　      数</t>
  </si>
  <si>
    <t>総　　    数</t>
  </si>
  <si>
    <t>専　  　業</t>
  </si>
  <si>
    <t>兼    　  　　　      　    業</t>
  </si>
  <si>
    <t xml:space="preserve">   総　　数</t>
  </si>
  <si>
    <t xml:space="preserve">    第１種</t>
  </si>
  <si>
    <t xml:space="preserve">    第２種</t>
  </si>
  <si>
    <t>平成 17 年</t>
  </si>
  <si>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一</t>
    </r>
    <r>
      <rPr>
        <sz val="7"/>
        <rFont val="ＭＳ 明朝"/>
        <family val="1"/>
        <charset val="128"/>
      </rPr>
      <t xml:space="preserve"> </t>
    </r>
    <r>
      <rPr>
        <sz val="10"/>
        <rFont val="ＭＳ 明朝"/>
        <family val="1"/>
        <charset val="128"/>
      </rPr>
      <t>区</t>
    </r>
  </si>
  <si>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二</t>
    </r>
    <r>
      <rPr>
        <sz val="7"/>
        <rFont val="ＭＳ 明朝"/>
        <family val="1"/>
        <charset val="128"/>
      </rPr>
      <t xml:space="preserve"> </t>
    </r>
    <r>
      <rPr>
        <sz val="10"/>
        <rFont val="ＭＳ 明朝"/>
        <family val="1"/>
        <charset val="128"/>
      </rPr>
      <t>区</t>
    </r>
  </si>
  <si>
    <t xml:space="preserve"> （注）内間の数値には仲西、勢理客が含まれている。</t>
  </si>
  <si>
    <t>（単位：人）</t>
  </si>
  <si>
    <t>農　  業</t>
  </si>
  <si>
    <t>兼　業　従　事　者</t>
  </si>
  <si>
    <t>仕 事 に
従事しな
かった者</t>
  </si>
  <si>
    <t>専 従 者</t>
  </si>
  <si>
    <t>農業が主</t>
  </si>
  <si>
    <t>兼業が主</t>
  </si>
  <si>
    <t>（注）内間の数値には仲西、勢理客が含まれている。</t>
  </si>
  <si>
    <t>（単位：戸、アール）</t>
  </si>
  <si>
    <t>経営耕地
のある
経営体数</t>
  </si>
  <si>
    <t>経営耕地
総面積</t>
  </si>
  <si>
    <t>畑</t>
  </si>
  <si>
    <t>経営体数</t>
  </si>
  <si>
    <t>面積</t>
  </si>
  <si>
    <t>仲間</t>
  </si>
  <si>
    <t>安波茶</t>
  </si>
  <si>
    <t>伊祖</t>
  </si>
  <si>
    <t>小湾</t>
  </si>
  <si>
    <t>沢岻</t>
  </si>
  <si>
    <t>経塚</t>
  </si>
  <si>
    <t>前田</t>
  </si>
  <si>
    <t>西原一区</t>
  </si>
  <si>
    <t>西原二区</t>
  </si>
  <si>
    <t>当山</t>
  </si>
  <si>
    <t>城間</t>
  </si>
  <si>
    <t>屋富祖</t>
  </si>
  <si>
    <t>宮城</t>
  </si>
  <si>
    <t>内間</t>
  </si>
  <si>
    <t>大平</t>
  </si>
  <si>
    <t>牧港</t>
  </si>
  <si>
    <t>港川</t>
  </si>
  <si>
    <t>資料：2010年農業センサス</t>
  </si>
  <si>
    <t>字　　別</t>
  </si>
  <si>
    <t>総数</t>
  </si>
  <si>
    <t>販　　　　売　　　　農　　　　家</t>
  </si>
  <si>
    <t>0.3ｈa未満</t>
  </si>
  <si>
    <t>0.3～0.5ha</t>
  </si>
  <si>
    <t>0.5～1.0ha</t>
  </si>
  <si>
    <t>1.0～1.5ha</t>
  </si>
  <si>
    <t>1.5～2.0ha</t>
  </si>
  <si>
    <t>2.0～3.0ha</t>
  </si>
  <si>
    <t>3.0ha以上</t>
  </si>
  <si>
    <t>平成17年</t>
  </si>
  <si>
    <t>（81）2005農業センサス</t>
  </si>
  <si>
    <t>統計表00021</t>
  </si>
  <si>
    <t xml:space="preserve">   経営耕地なしも含む。</t>
  </si>
  <si>
    <t>字    別</t>
  </si>
  <si>
    <t>作　付</t>
  </si>
  <si>
    <t>種類別作付（栽培）面積</t>
  </si>
  <si>
    <t>雑穀</t>
  </si>
  <si>
    <t>いも類</t>
  </si>
  <si>
    <t>工芸
農作物</t>
  </si>
  <si>
    <t>花き類</t>
  </si>
  <si>
    <t>(栽培)</t>
  </si>
  <si>
    <t>花木</t>
  </si>
  <si>
    <t>面積計</t>
  </si>
  <si>
    <t>農業センサス2005</t>
  </si>
  <si>
    <t>統計表00103</t>
  </si>
  <si>
    <t>統計表00106</t>
  </si>
  <si>
    <t>作付（栽培）実経営体数</t>
  </si>
  <si>
    <t>は種別作付（栽培）経営</t>
  </si>
  <si>
    <t>体数の和と一致しない。</t>
  </si>
  <si>
    <t>穀物</t>
  </si>
  <si>
    <t>果樹類</t>
  </si>
  <si>
    <t>肉用牛</t>
  </si>
  <si>
    <t>養豚</t>
  </si>
  <si>
    <t>養鶏</t>
  </si>
  <si>
    <t>養蚕</t>
  </si>
  <si>
    <t>の作物</t>
  </si>
  <si>
    <t>の畜産</t>
  </si>
  <si>
    <t>１ｔ未満</t>
  </si>
  <si>
    <t>（単位：kg、千円）</t>
  </si>
  <si>
    <t>魚　　　種</t>
  </si>
  <si>
    <t xml:space="preserve">     量</t>
  </si>
  <si>
    <t>平成20年</t>
  </si>
  <si>
    <t>魚類総数</t>
  </si>
  <si>
    <t>か  つ  お</t>
  </si>
  <si>
    <t>マ  チ  類</t>
  </si>
  <si>
    <t>た  い  類</t>
  </si>
  <si>
    <t>た か さ ご</t>
  </si>
  <si>
    <t>あ  い  ご</t>
  </si>
  <si>
    <t>ブ  ダ  イ</t>
  </si>
  <si>
    <t>ブ　  　リ</t>
  </si>
  <si>
    <t>は　　  た</t>
  </si>
  <si>
    <t>あ　  　じ</t>
  </si>
  <si>
    <t>さ  わ  ら</t>
  </si>
  <si>
    <t>そ  の  他</t>
  </si>
  <si>
    <t>水産物総数</t>
  </si>
  <si>
    <t>い　 　か</t>
  </si>
  <si>
    <t>た 　　こ</t>
  </si>
  <si>
    <t>い せ え び</t>
  </si>
  <si>
    <t>か　 　に</t>
  </si>
  <si>
    <t>う　 　に</t>
  </si>
  <si>
    <t>貝　 　類</t>
  </si>
  <si>
    <t>養　　殖</t>
  </si>
  <si>
    <t>養殖総数</t>
  </si>
  <si>
    <r>
      <t>漁　　　業</t>
    </r>
    <r>
      <rPr>
        <sz val="10"/>
        <rFont val="ＭＳ 明朝"/>
        <family val="1"/>
        <charset val="128"/>
      </rPr>
      <t xml:space="preserve">  </t>
    </r>
  </si>
  <si>
    <t>　平成20年11月１日に実施された漁業センサスによると、本市の漁業経営体数は45で、うち自営漁業が44経営体、会社組織が１経営体となっている。自営漁業経営体を専・兼業別にみると、専業が35で、兼業９となっている。
　漁船の船隻数では、船外機付船が３隻、動力船が37隻となっている。</t>
  </si>
  <si>
    <t>（単位：経営体、隻、人、万円）</t>
  </si>
  <si>
    <t>市　　別</t>
  </si>
  <si>
    <t>漁業経営体
総　　数</t>
  </si>
  <si>
    <t>漁　　      船</t>
  </si>
  <si>
    <t>最盛期の海上作業従事者数</t>
  </si>
  <si>
    <t>１経営体
平均漁獲
金　　額
（万円）</t>
  </si>
  <si>
    <t>無動力船</t>
  </si>
  <si>
    <t>船外機付
船 隻 数</t>
  </si>
  <si>
    <t>動力船</t>
  </si>
  <si>
    <t>家　族</t>
  </si>
  <si>
    <t>雇用者</t>
  </si>
  <si>
    <t>隻　　数</t>
  </si>
  <si>
    <t>隻　数</t>
  </si>
  <si>
    <t>宜野湾市</t>
  </si>
  <si>
    <t>宮古島市</t>
  </si>
  <si>
    <t>豊見城市</t>
  </si>
  <si>
    <t>資料：2008年漁業センサス</t>
  </si>
  <si>
    <t>（単位：経営体、人）</t>
  </si>
  <si>
    <t>市　 別</t>
  </si>
  <si>
    <t xml:space="preserve">   　兼　    　業</t>
  </si>
  <si>
    <t>漁　業　就　業　者</t>
  </si>
  <si>
    <t>自営
漁業のみ</t>
  </si>
  <si>
    <t>自営
漁業が主</t>
  </si>
  <si>
    <t>自営
漁業が従</t>
  </si>
  <si>
    <t>総   数</t>
  </si>
  <si>
    <t>沿岸漁業
就業者</t>
  </si>
  <si>
    <t>中小漁業
就業者</t>
  </si>
  <si>
    <t>総　　  数</t>
  </si>
  <si>
    <t>その他
の刺網</t>
  </si>
  <si>
    <t>大型
小型
定置網</t>
  </si>
  <si>
    <t>その他網漁業</t>
  </si>
  <si>
    <t>遠洋
近海
沿岸
まぐろ
はえ縄</t>
  </si>
  <si>
    <t>その他はえ縄</t>
  </si>
  <si>
    <t>近海
沿岸
かつお
一本釣</t>
  </si>
  <si>
    <t>沿　岸
いか釣</t>
  </si>
  <si>
    <t>ひき
縄釣</t>
  </si>
  <si>
    <t>その他
の　釣</t>
  </si>
  <si>
    <t>潜水器
漁　業</t>
  </si>
  <si>
    <t>採 貝
採　藻</t>
  </si>
  <si>
    <t>その他
の漁業</t>
  </si>
  <si>
    <t>海面
養殖</t>
  </si>
  <si>
    <t>那　　覇　　市</t>
  </si>
  <si>
    <t>う　る　ま　市</t>
  </si>
  <si>
    <t>沖　　縄　　市</t>
  </si>
  <si>
    <t>宜　野　湾　市</t>
  </si>
  <si>
    <t>名　　護　　市</t>
  </si>
  <si>
    <t>糸　　満　　市</t>
  </si>
  <si>
    <t>南　　城　　市</t>
  </si>
  <si>
    <t>宮　古　島　市</t>
  </si>
  <si>
    <t>石　　垣　　市</t>
  </si>
  <si>
    <t>豊　見　城　市</t>
  </si>
  <si>
    <t>　　平成21年は、「その他の網漁業」に「その他の敷網」を統合・その他漁業」に「潜水器業」を統合した。</t>
  </si>
  <si>
    <t>漁船非使用</t>
  </si>
  <si>
    <t>海 面 養 殖</t>
  </si>
  <si>
    <t>市　別</t>
  </si>
  <si>
    <t xml:space="preserve"> １ｔ～３ｔ未満</t>
  </si>
  <si>
    <t>３ｔ～５ｔ未満</t>
  </si>
  <si>
    <t>５ｔ～10ｔ未満</t>
  </si>
  <si>
    <t>10ｔ～20ｔ未満</t>
  </si>
  <si>
    <t>20ｔ以上</t>
  </si>
  <si>
    <t>20 年</t>
  </si>
  <si>
    <t>浦　　添　　市</t>
  </si>
  <si>
    <t>（注）総数は、「x」を含む数値なので必ずしも一致しない。</t>
  </si>
  <si>
    <t>Ⅴ　　農 業 及 び 漁 業　</t>
  </si>
  <si>
    <t>山羊</t>
  </si>
  <si>
    <t>鶏</t>
  </si>
  <si>
    <t>漁獲量</t>
  </si>
  <si>
    <t>魚類</t>
  </si>
  <si>
    <t>水産動物類</t>
  </si>
  <si>
    <t>養殖</t>
  </si>
  <si>
    <t>漁獲高</t>
  </si>
  <si>
    <t>総数</t>
    <phoneticPr fontId="23"/>
  </si>
  <si>
    <t>田</t>
    <rPh sb="0" eb="1">
      <t>タ</t>
    </rPh>
    <phoneticPr fontId="23"/>
  </si>
  <si>
    <t>経営体数</t>
    <rPh sb="0" eb="2">
      <t>ケイエイ</t>
    </rPh>
    <rPh sb="2" eb="3">
      <t>タイ</t>
    </rPh>
    <rPh sb="3" eb="4">
      <t>スウ</t>
    </rPh>
    <phoneticPr fontId="23"/>
  </si>
  <si>
    <t>面　積</t>
    <rPh sb="0" eb="1">
      <t>メン</t>
    </rPh>
    <rPh sb="2" eb="3">
      <t>セキ</t>
    </rPh>
    <phoneticPr fontId="23"/>
  </si>
  <si>
    <t>x</t>
    <phoneticPr fontId="23"/>
  </si>
  <si>
    <t>（注）2010年世界農林業センサスから、15歳以上の状況別世帯員数が</t>
    <rPh sb="1" eb="2">
      <t>チュウ</t>
    </rPh>
    <rPh sb="7" eb="8">
      <t>ネン</t>
    </rPh>
    <rPh sb="8" eb="10">
      <t>セカイ</t>
    </rPh>
    <rPh sb="10" eb="13">
      <t>ノウリンギョウ</t>
    </rPh>
    <rPh sb="22" eb="25">
      <t>サイイジョウ</t>
    </rPh>
    <rPh sb="26" eb="28">
      <t>ジョウキョウ</t>
    </rPh>
    <rPh sb="28" eb="29">
      <t>ベツ</t>
    </rPh>
    <rPh sb="29" eb="31">
      <t>セタイ</t>
    </rPh>
    <rPh sb="31" eb="32">
      <t>イン</t>
    </rPh>
    <rPh sb="32" eb="33">
      <t>スウ</t>
    </rPh>
    <phoneticPr fontId="23"/>
  </si>
  <si>
    <t>　　　把握されていないため、全体の状況別世帯員数を記入。</t>
    <rPh sb="17" eb="19">
      <t>ジョウキョウ</t>
    </rPh>
    <rPh sb="19" eb="20">
      <t>ベツ</t>
    </rPh>
    <rPh sb="20" eb="23">
      <t>セタイイン</t>
    </rPh>
    <rPh sb="23" eb="24">
      <t>スウ</t>
    </rPh>
    <phoneticPr fontId="23"/>
  </si>
  <si>
    <t>資料：2010年世界農林業センサス</t>
    <rPh sb="8" eb="10">
      <t>セカイ</t>
    </rPh>
    <rPh sb="11" eb="12">
      <t>リン</t>
    </rPh>
    <phoneticPr fontId="23"/>
  </si>
  <si>
    <t>農業に従事しなかった者</t>
    <rPh sb="0" eb="2">
      <t>ノウギョウ</t>
    </rPh>
    <rPh sb="3" eb="5">
      <t>ジュウジ</t>
    </rPh>
    <rPh sb="10" eb="11">
      <t>モノ</t>
    </rPh>
    <phoneticPr fontId="23"/>
  </si>
  <si>
    <t>（単位：経営体）</t>
    <rPh sb="4" eb="7">
      <t>ケイエイタイ</t>
    </rPh>
    <phoneticPr fontId="23"/>
  </si>
  <si>
    <t>（注）総数は、「x」を含む数値なので必ずしも一致しない。</t>
    <phoneticPr fontId="23"/>
  </si>
  <si>
    <t>沖縄県　平成５年</t>
    <phoneticPr fontId="23"/>
  </si>
  <si>
    <t>　　　　 20</t>
    <phoneticPr fontId="23"/>
  </si>
  <si>
    <t>浦添市　平成５年</t>
    <phoneticPr fontId="23"/>
  </si>
  <si>
    <r>
      <t>浦添市　平成</t>
    </r>
    <r>
      <rPr>
        <sz val="10"/>
        <rFont val="ＭＳ 明朝"/>
        <family val="1"/>
        <charset val="128"/>
      </rPr>
      <t>10</t>
    </r>
    <phoneticPr fontId="23"/>
  </si>
  <si>
    <t>資料：第40次沖縄農林水産統計年報（平成５年・10年）</t>
    <rPh sb="18" eb="20">
      <t>ヘイセイ</t>
    </rPh>
    <rPh sb="21" eb="22">
      <t>ネン</t>
    </rPh>
    <phoneticPr fontId="23"/>
  </si>
  <si>
    <t>漁業</t>
    <phoneticPr fontId="23"/>
  </si>
  <si>
    <t>　　　  2003年漁業センサス</t>
    <rPh sb="9" eb="10">
      <t>ネン</t>
    </rPh>
    <rPh sb="10" eb="12">
      <t>ギョギョウ</t>
    </rPh>
    <phoneticPr fontId="23"/>
  </si>
  <si>
    <t>　　出漁日数は漁業センサスによる。平成５年・10年はデータが無いため掲載していない。</t>
    <rPh sb="7" eb="9">
      <t>ギョギョウ</t>
    </rPh>
    <rPh sb="17" eb="19">
      <t>ヘイセイ</t>
    </rPh>
    <rPh sb="20" eb="21">
      <t>ネン</t>
    </rPh>
    <rPh sb="24" eb="25">
      <t>ネン</t>
    </rPh>
    <rPh sb="30" eb="31">
      <t>ナ</t>
    </rPh>
    <rPh sb="34" eb="36">
      <t>ケイサイ</t>
    </rPh>
    <phoneticPr fontId="23"/>
  </si>
  <si>
    <t>15 年</t>
  </si>
  <si>
    <t>浦添市</t>
    <rPh sb="0" eb="3">
      <t>ウラソエシ</t>
    </rPh>
    <phoneticPr fontId="23"/>
  </si>
  <si>
    <t>　　平成15年の出漁日数には29日以下を含む。</t>
    <rPh sb="2" eb="4">
      <t>ヘイセイ</t>
    </rPh>
    <rPh sb="6" eb="7">
      <t>ネン</t>
    </rPh>
    <rPh sb="8" eb="10">
      <t>シュツリョウ</t>
    </rPh>
    <rPh sb="10" eb="12">
      <t>ニッスウ</t>
    </rPh>
    <rPh sb="16" eb="17">
      <t>ニチ</t>
    </rPh>
    <rPh sb="17" eb="19">
      <t>イカ</t>
    </rPh>
    <rPh sb="20" eb="21">
      <t>フク</t>
    </rPh>
    <phoneticPr fontId="23"/>
  </si>
  <si>
    <r>
      <t xml:space="preserve">作付
</t>
    </r>
    <r>
      <rPr>
        <sz val="9"/>
        <color indexed="8"/>
        <rFont val="ＭＳ 明朝"/>
        <family val="1"/>
        <charset val="128"/>
      </rPr>
      <t xml:space="preserve">(栽培)
</t>
    </r>
    <r>
      <rPr>
        <sz val="10"/>
        <color indexed="8"/>
        <rFont val="ＭＳ 明朝"/>
        <family val="1"/>
        <charset val="128"/>
      </rPr>
      <t>実経営体数</t>
    </r>
  </si>
  <si>
    <t>種類別作付（栽培）農家数</t>
  </si>
  <si>
    <t>合計</t>
    <rPh sb="0" eb="2">
      <t>ゴウケイ</t>
    </rPh>
    <phoneticPr fontId="23"/>
  </si>
  <si>
    <t>注）平成22年以降の飼養頭羽数は市内の飼養数である。</t>
    <rPh sb="0" eb="1">
      <t>チュウ</t>
    </rPh>
    <rPh sb="2" eb="4">
      <t>ヘイセイ</t>
    </rPh>
    <rPh sb="6" eb="7">
      <t>ネン</t>
    </rPh>
    <rPh sb="7" eb="9">
      <t>イコウ</t>
    </rPh>
    <rPh sb="10" eb="12">
      <t>シヨウ</t>
    </rPh>
    <rPh sb="12" eb="13">
      <t>トウ</t>
    </rPh>
    <rPh sb="13" eb="14">
      <t>ハネ</t>
    </rPh>
    <rPh sb="14" eb="15">
      <t>スウ</t>
    </rPh>
    <rPh sb="16" eb="18">
      <t>シナイ</t>
    </rPh>
    <rPh sb="19" eb="21">
      <t>シヨウ</t>
    </rPh>
    <rPh sb="21" eb="22">
      <t>スウ</t>
    </rPh>
    <phoneticPr fontId="23"/>
  </si>
  <si>
    <t>浦    添    市</t>
    <rPh sb="0" eb="1">
      <t>ウラ</t>
    </rPh>
    <rPh sb="5" eb="6">
      <t>ソウ</t>
    </rPh>
    <rPh sb="10" eb="11">
      <t>シ</t>
    </rPh>
    <phoneticPr fontId="23"/>
  </si>
  <si>
    <t>市別</t>
    <phoneticPr fontId="23"/>
  </si>
  <si>
    <t>種                                         類</t>
    <phoneticPr fontId="23"/>
  </si>
  <si>
    <t>平成24年</t>
  </si>
  <si>
    <t>（71）  字別の状態別農家世帯員数</t>
    <rPh sb="9" eb="11">
      <t>ジョウタイ</t>
    </rPh>
    <rPh sb="11" eb="12">
      <t>ベツ</t>
    </rPh>
    <rPh sb="14" eb="17">
      <t>セタイイン</t>
    </rPh>
    <rPh sb="17" eb="18">
      <t>スウ</t>
    </rPh>
    <phoneticPr fontId="23"/>
  </si>
  <si>
    <t>（72）  字別経営耕地の種類別経営体数と面積</t>
    <phoneticPr fontId="23"/>
  </si>
  <si>
    <t>（74）  字別、類別作付経営体数と類別作付面積</t>
    <phoneticPr fontId="23"/>
  </si>
  <si>
    <t>19～20</t>
  </si>
  <si>
    <t>20～21</t>
  </si>
  <si>
    <t>21～22</t>
  </si>
  <si>
    <t>22～23</t>
  </si>
  <si>
    <t>23～24</t>
  </si>
  <si>
    <t>24～25</t>
  </si>
  <si>
    <t>反収</t>
    <rPh sb="0" eb="1">
      <t>タン</t>
    </rPh>
    <rPh sb="1" eb="2">
      <t>シュウ</t>
    </rPh>
    <phoneticPr fontId="23"/>
  </si>
  <si>
    <t>kg</t>
    <phoneticPr fontId="23"/>
  </si>
  <si>
    <t>トン</t>
    <phoneticPr fontId="23"/>
  </si>
  <si>
    <t>（Ｐ78参照）</t>
    <phoneticPr fontId="23"/>
  </si>
  <si>
    <t>（35）甘蔗生産面積、反当り収穫高及び収穫量</t>
    <rPh sb="6" eb="8">
      <t>セイサン</t>
    </rPh>
    <rPh sb="11" eb="12">
      <t>タン</t>
    </rPh>
    <rPh sb="12" eb="13">
      <t>アタ</t>
    </rPh>
    <rPh sb="14" eb="16">
      <t>シュウカク</t>
    </rPh>
    <rPh sb="16" eb="17">
      <t>ダカ</t>
    </rPh>
    <rPh sb="17" eb="18">
      <t>オヨ</t>
    </rPh>
    <phoneticPr fontId="23"/>
  </si>
  <si>
    <t>（36）家畜・家きん等の構成</t>
    <phoneticPr fontId="23"/>
  </si>
  <si>
    <t>総数</t>
    <rPh sb="0" eb="2">
      <t>ソウスウ</t>
    </rPh>
    <phoneticPr fontId="23"/>
  </si>
  <si>
    <r>
      <t xml:space="preserve">(36)  </t>
    </r>
    <r>
      <rPr>
        <sz val="10"/>
        <color rgb="FFFF0000"/>
        <rFont val="ＭＳ 明朝"/>
        <family val="1"/>
        <charset val="128"/>
      </rPr>
      <t>H24.12月末</t>
    </r>
    <r>
      <rPr>
        <sz val="10"/>
        <rFont val="ＭＳ 明朝"/>
        <family val="1"/>
        <charset val="128"/>
      </rPr>
      <t>　</t>
    </r>
    <rPh sb="12" eb="14">
      <t>ガツマツ</t>
    </rPh>
    <phoneticPr fontId="23"/>
  </si>
  <si>
    <t>総漁獲量</t>
    <rPh sb="0" eb="1">
      <t>ソウ</t>
    </rPh>
    <rPh sb="1" eb="3">
      <t>ギョカク</t>
    </rPh>
    <rPh sb="3" eb="4">
      <t>リョウ</t>
    </rPh>
    <phoneticPr fontId="23"/>
  </si>
  <si>
    <t>千円</t>
    <rPh sb="0" eb="1">
      <t>セン</t>
    </rPh>
    <rPh sb="1" eb="2">
      <t>エン</t>
    </rPh>
    <phoneticPr fontId="23"/>
  </si>
  <si>
    <t>畑</t>
    <rPh sb="0" eb="1">
      <t>ハタケ</t>
    </rPh>
    <phoneticPr fontId="23"/>
  </si>
  <si>
    <t>果樹園</t>
    <rPh sb="0" eb="3">
      <t>カジュエン</t>
    </rPh>
    <phoneticPr fontId="23"/>
  </si>
  <si>
    <t>販売農家数</t>
    <rPh sb="0" eb="2">
      <t>ハンバイ</t>
    </rPh>
    <rPh sb="2" eb="4">
      <t>ノウカ</t>
    </rPh>
    <rPh sb="4" eb="5">
      <t>スウ</t>
    </rPh>
    <phoneticPr fontId="23"/>
  </si>
  <si>
    <t>2.0ha以上</t>
    <rPh sb="5" eb="7">
      <t>イジョウ</t>
    </rPh>
    <phoneticPr fontId="23"/>
  </si>
  <si>
    <t>（37）経営耕地の種類別面積</t>
    <rPh sb="4" eb="6">
      <t>ケイエイ</t>
    </rPh>
    <rPh sb="6" eb="8">
      <t>コウチ</t>
    </rPh>
    <rPh sb="9" eb="11">
      <t>シュルイ</t>
    </rPh>
    <rPh sb="11" eb="12">
      <t>ベツ</t>
    </rPh>
    <rPh sb="12" eb="14">
      <t>メンセキ</t>
    </rPh>
    <phoneticPr fontId="23"/>
  </si>
  <si>
    <t>アール</t>
    <phoneticPr fontId="23"/>
  </si>
  <si>
    <t>（38）経営耕地規模別農家戸数</t>
    <rPh sb="4" eb="6">
      <t>ケイエイ</t>
    </rPh>
    <rPh sb="6" eb="8">
      <t>コウチ</t>
    </rPh>
    <rPh sb="8" eb="11">
      <t>キボベツ</t>
    </rPh>
    <rPh sb="11" eb="13">
      <t>ノウカ</t>
    </rPh>
    <rPh sb="13" eb="15">
      <t>コスウ</t>
    </rPh>
    <phoneticPr fontId="23"/>
  </si>
  <si>
    <t>OK</t>
    <phoneticPr fontId="23"/>
  </si>
  <si>
    <t>自営業のみ</t>
    <rPh sb="0" eb="3">
      <t>ジエイギョウ</t>
    </rPh>
    <phoneticPr fontId="23"/>
  </si>
  <si>
    <t>自営業が主</t>
    <rPh sb="0" eb="3">
      <t>ジエイギョウ</t>
    </rPh>
    <rPh sb="4" eb="5">
      <t>シュ</t>
    </rPh>
    <phoneticPr fontId="23"/>
  </si>
  <si>
    <t>自営業が従</t>
    <rPh sb="0" eb="3">
      <t>ジエイギョウ</t>
    </rPh>
    <rPh sb="4" eb="5">
      <t>ジュウ</t>
    </rPh>
    <phoneticPr fontId="23"/>
  </si>
  <si>
    <t>専業</t>
    <rPh sb="0" eb="2">
      <t>センギョウ</t>
    </rPh>
    <phoneticPr fontId="23"/>
  </si>
  <si>
    <t>兼業</t>
    <rPh sb="0" eb="2">
      <t>ケンギョウ</t>
    </rPh>
    <phoneticPr fontId="23"/>
  </si>
  <si>
    <t>▲　色分けではなく、模様付けられるか？</t>
    <rPh sb="2" eb="4">
      <t>イロワ</t>
    </rPh>
    <rPh sb="10" eb="12">
      <t>モヨウ</t>
    </rPh>
    <rPh sb="12" eb="13">
      <t>ツ</t>
    </rPh>
    <phoneticPr fontId="23"/>
  </si>
  <si>
    <t xml:space="preserve"> 漁　　　　　　　　　　　　　　　業</t>
    <phoneticPr fontId="23"/>
  </si>
  <si>
    <t>平成18～19年期</t>
  </si>
  <si>
    <t>平成23年</t>
  </si>
  <si>
    <t>漁 獲 量</t>
  </si>
  <si>
    <t>金　　額</t>
  </si>
  <si>
    <t>魚　　　　　　　　　　　　　　　　類</t>
  </si>
  <si>
    <t>金    額</t>
  </si>
  <si>
    <t>水　　産　　動　　物　　類</t>
  </si>
  <si>
    <t>そ　の　他</t>
  </si>
  <si>
    <t>クルマエビ</t>
  </si>
  <si>
    <t>海 ぶ ど う</t>
  </si>
  <si>
    <t>戸　数</t>
    <rPh sb="0" eb="1">
      <t>ト</t>
    </rPh>
    <rPh sb="2" eb="3">
      <t>スウ</t>
    </rPh>
    <phoneticPr fontId="23"/>
  </si>
  <si>
    <t>頭 数</t>
    <rPh sb="0" eb="1">
      <t>アタマ</t>
    </rPh>
    <rPh sb="2" eb="3">
      <t>スウ</t>
    </rPh>
    <phoneticPr fontId="23"/>
  </si>
  <si>
    <t>（70）  字別販売農家戸数</t>
    <phoneticPr fontId="23"/>
  </si>
  <si>
    <t>字　　　別</t>
    <phoneticPr fontId="23"/>
  </si>
  <si>
    <t>15</t>
    <phoneticPr fontId="23"/>
  </si>
  <si>
    <t>20</t>
    <phoneticPr fontId="23"/>
  </si>
  <si>
    <t>　　　　　15</t>
    <phoneticPr fontId="23"/>
  </si>
  <si>
    <t>石　　垣　　市</t>
    <phoneticPr fontId="23"/>
  </si>
  <si>
    <t>（単位：経営体）</t>
    <phoneticPr fontId="23"/>
  </si>
  <si>
    <t>那　　覇　　市</t>
    <phoneticPr fontId="23"/>
  </si>
  <si>
    <r>
      <t>平成</t>
    </r>
    <r>
      <rPr>
        <b/>
        <sz val="10"/>
        <rFont val="ＭＳ 明朝"/>
        <family val="1"/>
        <charset val="128"/>
      </rPr>
      <t xml:space="preserve"> 22 年</t>
    </r>
    <phoneticPr fontId="23"/>
  </si>
  <si>
    <t>　資料：2010年世界農林業センサス</t>
    <phoneticPr fontId="23"/>
  </si>
  <si>
    <t>…</t>
    <phoneticPr fontId="23"/>
  </si>
  <si>
    <t>x</t>
    <phoneticPr fontId="23"/>
  </si>
  <si>
    <t>x</t>
    <phoneticPr fontId="23"/>
  </si>
  <si>
    <t>x</t>
    <phoneticPr fontId="23"/>
  </si>
  <si>
    <t>（75）  字別、農産物販売金額１位の部門別経営体数（平成22年2月１日現在）</t>
    <phoneticPr fontId="23"/>
  </si>
  <si>
    <t>花き</t>
    <phoneticPr fontId="23"/>
  </si>
  <si>
    <t>x</t>
    <phoneticPr fontId="23"/>
  </si>
  <si>
    <t>那覇市</t>
    <phoneticPr fontId="23"/>
  </si>
  <si>
    <t>うるま市</t>
    <phoneticPr fontId="23"/>
  </si>
  <si>
    <t>石垣市</t>
    <phoneticPr fontId="23"/>
  </si>
  <si>
    <t>糸満市</t>
    <phoneticPr fontId="23"/>
  </si>
  <si>
    <t>沖縄県</t>
    <phoneticPr fontId="23"/>
  </si>
  <si>
    <t>（79)   市別主な漁業種類別経営体数 （各年共１１月１日現在）</t>
    <phoneticPr fontId="23"/>
  </si>
  <si>
    <t>宮　古　島　市</t>
    <phoneticPr fontId="23"/>
  </si>
  <si>
    <t>石　　垣　　市</t>
    <phoneticPr fontId="23"/>
  </si>
  <si>
    <t>（注）総数は、「x」を含む数値なので必ずしも一致しない。</t>
    <phoneticPr fontId="23"/>
  </si>
  <si>
    <t>　　海面養殖は、たい類、ひとえぐさ、くるまえび、その他の合算の数値である。</t>
    <phoneticPr fontId="23"/>
  </si>
  <si>
    <t>　　　2008年漁業センサス (平成15年・20年）</t>
    <phoneticPr fontId="23"/>
  </si>
  <si>
    <t>　</t>
    <phoneticPr fontId="23"/>
  </si>
  <si>
    <t xml:space="preserve">（80）  市別階層別漁業経営体数 （各年共１１月１日現在）                                                                   </t>
    <phoneticPr fontId="23"/>
  </si>
  <si>
    <t>（単位：経営体）</t>
    <phoneticPr fontId="23"/>
  </si>
  <si>
    <t>市別</t>
    <phoneticPr fontId="23"/>
  </si>
  <si>
    <t>総数</t>
    <phoneticPr fontId="23"/>
  </si>
  <si>
    <t xml:space="preserve">     動            力            船            使            用　　　　　　　　</t>
    <phoneticPr fontId="23"/>
  </si>
  <si>
    <t>定　置　網</t>
    <phoneticPr fontId="23"/>
  </si>
  <si>
    <t>平成15年</t>
    <phoneticPr fontId="23"/>
  </si>
  <si>
    <t>15 年</t>
    <phoneticPr fontId="23"/>
  </si>
  <si>
    <t>20 年</t>
    <phoneticPr fontId="23"/>
  </si>
  <si>
    <t>沖　　縄　　県</t>
    <phoneticPr fontId="23"/>
  </si>
  <si>
    <t>資料：第38次沖縄農林水産統計年報（2008～2009年）</t>
    <phoneticPr fontId="23"/>
  </si>
  <si>
    <t xml:space="preserve">     </t>
    <phoneticPr fontId="23"/>
  </si>
  <si>
    <t>　　　</t>
    <phoneticPr fontId="23"/>
  </si>
  <si>
    <t>（89)   市別主な漁業種類別、出漁日数別経営体数 （各年共１１月１日現在）</t>
    <phoneticPr fontId="23"/>
  </si>
  <si>
    <r>
      <t>沖縄県平成</t>
    </r>
    <r>
      <rPr>
        <sz val="10"/>
        <color indexed="8"/>
        <rFont val="ＭＳ 明朝"/>
        <family val="1"/>
        <charset val="128"/>
      </rPr>
      <t>10</t>
    </r>
    <phoneticPr fontId="23"/>
  </si>
  <si>
    <t>資料：第41次沖縄農林水産統計年報</t>
    <phoneticPr fontId="23"/>
  </si>
  <si>
    <t xml:space="preserve">　　　　　　　　漁業センサス </t>
    <phoneticPr fontId="23"/>
  </si>
  <si>
    <t>　　</t>
    <phoneticPr fontId="23"/>
  </si>
  <si>
    <t xml:space="preserve">（90）  市別階層別漁業経営体数 （各年共１１月１日現在）                                                                   </t>
    <phoneticPr fontId="23"/>
  </si>
  <si>
    <t>平成15年</t>
    <phoneticPr fontId="23"/>
  </si>
  <si>
    <t>15 年</t>
    <phoneticPr fontId="23"/>
  </si>
  <si>
    <t>20 年</t>
    <phoneticPr fontId="23"/>
  </si>
  <si>
    <t>沖　　縄　　県</t>
    <phoneticPr fontId="23"/>
  </si>
  <si>
    <t>資料：第41次沖縄農林水産統計年報</t>
    <phoneticPr fontId="23"/>
  </si>
  <si>
    <t>（35）</t>
    <phoneticPr fontId="23"/>
  </si>
  <si>
    <t>OK</t>
    <phoneticPr fontId="23"/>
  </si>
  <si>
    <t>（Ｐ80参照）</t>
    <phoneticPr fontId="23"/>
  </si>
  <si>
    <r>
      <t xml:space="preserve">(37)  </t>
    </r>
    <r>
      <rPr>
        <sz val="10"/>
        <color rgb="FFFF0000"/>
        <rFont val="ＭＳ 明朝"/>
        <family val="1"/>
        <charset val="128"/>
      </rPr>
      <t/>
    </r>
    <phoneticPr fontId="23"/>
  </si>
  <si>
    <t>アール</t>
    <phoneticPr fontId="23"/>
  </si>
  <si>
    <t>OK</t>
    <phoneticPr fontId="23"/>
  </si>
  <si>
    <t>（38）</t>
    <phoneticPr fontId="23"/>
  </si>
  <si>
    <t>アール</t>
    <phoneticPr fontId="23"/>
  </si>
  <si>
    <t>（39）漁獲量の構成（Ｐ82参照）</t>
    <phoneticPr fontId="23"/>
  </si>
  <si>
    <t>（40）漁獲高の構成（Ｐ82参照）</t>
    <phoneticPr fontId="23"/>
  </si>
  <si>
    <t xml:space="preserve">               </t>
    <phoneticPr fontId="23"/>
  </si>
  <si>
    <t xml:space="preserve">(39) </t>
    <phoneticPr fontId="23"/>
  </si>
  <si>
    <t>ｋｇ</t>
    <phoneticPr fontId="23"/>
  </si>
  <si>
    <t>OK</t>
    <phoneticPr fontId="23"/>
  </si>
  <si>
    <t xml:space="preserve">(40) </t>
    <phoneticPr fontId="23"/>
  </si>
  <si>
    <t xml:space="preserve">(41) </t>
    <phoneticPr fontId="23"/>
  </si>
  <si>
    <t>（41）市別自営漁業等の概況（平成20年11月１日現在）</t>
    <phoneticPr fontId="23"/>
  </si>
  <si>
    <t>那覇市</t>
    <phoneticPr fontId="23"/>
  </si>
  <si>
    <t>うるま市</t>
    <phoneticPr fontId="23"/>
  </si>
  <si>
    <t>石垣市</t>
    <phoneticPr fontId="23"/>
  </si>
  <si>
    <t>浦添市</t>
    <phoneticPr fontId="23"/>
  </si>
  <si>
    <t>名護市</t>
    <phoneticPr fontId="23"/>
  </si>
  <si>
    <t>糸満市</t>
    <phoneticPr fontId="23"/>
  </si>
  <si>
    <t>沖縄市</t>
    <phoneticPr fontId="23"/>
  </si>
  <si>
    <r>
      <t>（6</t>
    </r>
    <r>
      <rPr>
        <sz val="10"/>
        <rFont val="ＭＳ 明朝"/>
        <family val="1"/>
        <charset val="128"/>
      </rPr>
      <t>7</t>
    </r>
    <r>
      <rPr>
        <sz val="10"/>
        <rFont val="ＭＳ 明朝"/>
        <family val="1"/>
        <charset val="128"/>
      </rPr>
      <t xml:space="preserve">）  甘蔗生産面積、反当り収穫高及び収穫量 </t>
    </r>
    <phoneticPr fontId="23"/>
  </si>
  <si>
    <t>（68）  家畜、家きん飼養頭羽数の推移　（各年共12月末日現在）</t>
    <phoneticPr fontId="23"/>
  </si>
  <si>
    <t>年　　 次</t>
    <phoneticPr fontId="23"/>
  </si>
  <si>
    <t>平成15年</t>
    <phoneticPr fontId="23"/>
  </si>
  <si>
    <r>
      <t>平成</t>
    </r>
    <r>
      <rPr>
        <sz val="10"/>
        <rFont val="ＭＳ 明朝"/>
        <family val="1"/>
        <charset val="128"/>
      </rPr>
      <t>16</t>
    </r>
    <r>
      <rPr>
        <sz val="10"/>
        <rFont val="ＭＳ 明朝"/>
        <family val="1"/>
        <charset val="128"/>
      </rPr>
      <t>年</t>
    </r>
    <phoneticPr fontId="23"/>
  </si>
  <si>
    <r>
      <t>平成</t>
    </r>
    <r>
      <rPr>
        <sz val="10"/>
        <rFont val="ＭＳ 明朝"/>
        <family val="1"/>
        <charset val="128"/>
      </rPr>
      <t>17</t>
    </r>
    <r>
      <rPr>
        <sz val="10"/>
        <color theme="0"/>
        <rFont val="ＭＳ 明朝"/>
        <family val="1"/>
        <charset val="128"/>
      </rPr>
      <t>年</t>
    </r>
    <r>
      <rPr>
        <sz val="10"/>
        <rFont val="ＭＳ 明朝"/>
        <family val="1"/>
        <charset val="128"/>
      </rPr>
      <t/>
    </r>
    <phoneticPr fontId="23"/>
  </si>
  <si>
    <r>
      <t>平成</t>
    </r>
    <r>
      <rPr>
        <sz val="10"/>
        <rFont val="ＭＳ 明朝"/>
        <family val="1"/>
        <charset val="128"/>
      </rPr>
      <t>18</t>
    </r>
    <r>
      <rPr>
        <sz val="10"/>
        <color theme="0"/>
        <rFont val="ＭＳ 明朝"/>
        <family val="1"/>
        <charset val="128"/>
      </rPr>
      <t>年</t>
    </r>
    <r>
      <rPr>
        <sz val="10"/>
        <rFont val="ＭＳ 明朝"/>
        <family val="1"/>
        <charset val="128"/>
      </rPr>
      <t/>
    </r>
    <phoneticPr fontId="23"/>
  </si>
  <si>
    <r>
      <t>平成</t>
    </r>
    <r>
      <rPr>
        <sz val="10"/>
        <rFont val="ＭＳ 明朝"/>
        <family val="1"/>
        <charset val="128"/>
      </rPr>
      <t>19</t>
    </r>
    <r>
      <rPr>
        <sz val="10"/>
        <color theme="0"/>
        <rFont val="ＭＳ 明朝"/>
        <family val="1"/>
        <charset val="128"/>
      </rPr>
      <t>年</t>
    </r>
    <r>
      <rPr>
        <sz val="10"/>
        <rFont val="ＭＳ 明朝"/>
        <family val="1"/>
        <charset val="128"/>
      </rPr>
      <t/>
    </r>
    <phoneticPr fontId="23"/>
  </si>
  <si>
    <t>-</t>
    <phoneticPr fontId="23"/>
  </si>
  <si>
    <r>
      <t>平成</t>
    </r>
    <r>
      <rPr>
        <sz val="10"/>
        <rFont val="ＭＳ 明朝"/>
        <family val="1"/>
        <charset val="128"/>
      </rPr>
      <t>20</t>
    </r>
    <r>
      <rPr>
        <sz val="10"/>
        <color theme="0"/>
        <rFont val="ＭＳ 明朝"/>
        <family val="1"/>
        <charset val="128"/>
      </rPr>
      <t>年</t>
    </r>
    <r>
      <rPr>
        <sz val="10"/>
        <rFont val="ＭＳ 明朝"/>
        <family val="1"/>
        <charset val="128"/>
      </rPr>
      <t/>
    </r>
    <phoneticPr fontId="23"/>
  </si>
  <si>
    <r>
      <t>平成</t>
    </r>
    <r>
      <rPr>
        <sz val="10"/>
        <rFont val="ＭＳ 明朝"/>
        <family val="1"/>
        <charset val="128"/>
      </rPr>
      <t>21</t>
    </r>
    <r>
      <rPr>
        <sz val="10"/>
        <color theme="0"/>
        <rFont val="ＭＳ 明朝"/>
        <family val="1"/>
        <charset val="128"/>
      </rPr>
      <t>年</t>
    </r>
    <r>
      <rPr>
        <sz val="10"/>
        <rFont val="ＭＳ 明朝"/>
        <family val="1"/>
        <charset val="128"/>
      </rPr>
      <t/>
    </r>
    <phoneticPr fontId="23"/>
  </si>
  <si>
    <r>
      <t>平成</t>
    </r>
    <r>
      <rPr>
        <sz val="10"/>
        <rFont val="ＭＳ 明朝"/>
        <family val="1"/>
        <charset val="128"/>
      </rPr>
      <t>22</t>
    </r>
    <r>
      <rPr>
        <sz val="10"/>
        <color theme="0"/>
        <rFont val="ＭＳ 明朝"/>
        <family val="1"/>
        <charset val="128"/>
      </rPr>
      <t>年</t>
    </r>
    <r>
      <rPr>
        <sz val="10"/>
        <rFont val="ＭＳ 明朝"/>
        <family val="1"/>
        <charset val="128"/>
      </rPr>
      <t/>
    </r>
    <phoneticPr fontId="23"/>
  </si>
  <si>
    <r>
      <t>平成</t>
    </r>
    <r>
      <rPr>
        <sz val="10"/>
        <rFont val="ＭＳ 明朝"/>
        <family val="1"/>
        <charset val="128"/>
      </rPr>
      <t>23</t>
    </r>
    <r>
      <rPr>
        <sz val="10"/>
        <color theme="0"/>
        <rFont val="ＭＳ 明朝"/>
        <family val="1"/>
        <charset val="128"/>
      </rPr>
      <t>年</t>
    </r>
    <r>
      <rPr>
        <sz val="10"/>
        <rFont val="ＭＳ 明朝"/>
        <family val="1"/>
        <charset val="128"/>
      </rPr>
      <t/>
    </r>
    <phoneticPr fontId="23"/>
  </si>
  <si>
    <t xml:space="preserve"> (69)   字別、家畜、家きん農家戸数及び飼養頭羽数（平成24年12月末日現在･市外含む）</t>
    <phoneticPr fontId="23"/>
  </si>
  <si>
    <r>
      <t>平成</t>
    </r>
    <r>
      <rPr>
        <b/>
        <sz val="10"/>
        <rFont val="ＭＳ 明朝"/>
        <family val="1"/>
        <charset val="128"/>
      </rPr>
      <t>24</t>
    </r>
    <r>
      <rPr>
        <b/>
        <sz val="10"/>
        <color theme="0"/>
        <rFont val="ＭＳ 明朝"/>
        <family val="1"/>
        <charset val="128"/>
      </rPr>
      <t>年</t>
    </r>
    <r>
      <rPr>
        <sz val="10"/>
        <rFont val="ＭＳ 明朝"/>
        <family val="1"/>
        <charset val="128"/>
      </rPr>
      <t/>
    </r>
    <phoneticPr fontId="23"/>
  </si>
  <si>
    <t>（76）  魚種別、漁獲高の推移（各年共１月～12月）</t>
    <phoneticPr fontId="23"/>
  </si>
  <si>
    <t>-</t>
    <phoneticPr fontId="40"/>
  </si>
  <si>
    <t>（77）  市別漁業経営体の基本構成(平成20年11月１日現在)</t>
    <phoneticPr fontId="23"/>
  </si>
  <si>
    <t>沖縄県</t>
    <phoneticPr fontId="23"/>
  </si>
  <si>
    <t>那覇市</t>
    <phoneticPr fontId="23"/>
  </si>
  <si>
    <t>うるま市</t>
    <phoneticPr fontId="23"/>
  </si>
  <si>
    <t>石垣市</t>
    <phoneticPr fontId="23"/>
  </si>
  <si>
    <t>浦添市</t>
    <phoneticPr fontId="23"/>
  </si>
  <si>
    <t>名護市</t>
    <phoneticPr fontId="23"/>
  </si>
  <si>
    <t>糸満市</t>
    <phoneticPr fontId="23"/>
  </si>
  <si>
    <t>沖縄市</t>
    <phoneticPr fontId="23"/>
  </si>
  <si>
    <t>（78）  市別自営漁業等の概況（平成20年11月１日現在）</t>
    <phoneticPr fontId="23"/>
  </si>
  <si>
    <t>樹   園   地</t>
    <phoneticPr fontId="23"/>
  </si>
  <si>
    <t>字　　　　別</t>
    <phoneticPr fontId="23"/>
  </si>
  <si>
    <t>普   通   畑</t>
    <phoneticPr fontId="23"/>
  </si>
  <si>
    <t>面 積</t>
    <phoneticPr fontId="23"/>
  </si>
  <si>
    <t>総数</t>
    <phoneticPr fontId="23"/>
  </si>
  <si>
    <t>（73）  字別経営耕地規模別農家戸数</t>
    <phoneticPr fontId="23"/>
  </si>
  <si>
    <t>総  数</t>
    <phoneticPr fontId="23"/>
  </si>
  <si>
    <t>総数</t>
    <phoneticPr fontId="23"/>
  </si>
  <si>
    <t>x</t>
    <phoneticPr fontId="23"/>
  </si>
  <si>
    <t>x</t>
    <phoneticPr fontId="23"/>
  </si>
  <si>
    <t>x</t>
    <phoneticPr fontId="23"/>
  </si>
</sst>
</file>

<file path=xl/styles.xml><?xml version="1.0" encoding="utf-8"?>
<styleSheet xmlns="http://schemas.openxmlformats.org/spreadsheetml/2006/main">
  <numFmts count="19">
    <numFmt numFmtId="41" formatCode="_ * #,##0_ ;_ * \-#,##0_ ;_ * &quot;-&quot;_ ;_ @_ "/>
    <numFmt numFmtId="176" formatCode="_ * #,##0_ ;_ * \-#,##0_ ;_ * \-_ ;_ @_ "/>
    <numFmt numFmtId="177" formatCode="0_ "/>
    <numFmt numFmtId="178" formatCode="#,##0_ "/>
    <numFmt numFmtId="179" formatCode="#,##0;[Red]#,##0"/>
    <numFmt numFmtId="180" formatCode="_ * #,##0_ ;_ * \-#,##0._ ;_ * \-_ ;_ @_ "/>
    <numFmt numFmtId="181" formatCode="#,##0_);[Red]\(#,##0\)"/>
    <numFmt numFmtId="182" formatCode="0.0%"/>
    <numFmt numFmtId="183" formatCode="_ * #,##0_ ;_ @_ "/>
    <numFmt numFmtId="184" formatCode="_ * #,##0_ ;_ * \-#,##0_ ;_ * &quot; -&quot;_ ;_ @_ "/>
    <numFmt numFmtId="185" formatCode="#,##0\ "/>
    <numFmt numFmtId="186" formatCode="0_);[Red]\(0\)"/>
    <numFmt numFmtId="187" formatCode="_ * #,##0_ ;_ * \-#,##0_ ;_ * &quot;x&quot;_ ;_ @_ "/>
    <numFmt numFmtId="188" formatCode="_ * #,##0_ ;_ * &quot;…&quot;#,##0_ ;_ * &quot;-&quot;_ ;_ @_ "/>
    <numFmt numFmtId="189" formatCode="_ * #,##0_ ;_ * \x#,##0_ ;_ * &quot;x&quot;_ ;_ @_ "/>
    <numFmt numFmtId="190" formatCode="&quot;平成&quot;#&quot;年&quot;"/>
    <numFmt numFmtId="191" formatCode="#&quot;年&quot;"/>
    <numFmt numFmtId="192" formatCode="#,##0&quot;千&quot;&quot;円&quot;\ "/>
    <numFmt numFmtId="193" formatCode="&quot;総&quot;&quot;数&quot;\ #,##0\ "/>
  </numFmts>
  <fonts count="44">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6"/>
      <name val="ＭＳ 明朝"/>
      <family val="1"/>
      <charset val="128"/>
    </font>
    <font>
      <b/>
      <sz val="10"/>
      <name val="ＭＳ 明朝"/>
      <family val="1"/>
      <charset val="128"/>
    </font>
    <font>
      <sz val="10"/>
      <color indexed="9"/>
      <name val="ＭＳ 明朝"/>
      <family val="1"/>
      <charset val="128"/>
    </font>
    <font>
      <b/>
      <sz val="10"/>
      <color indexed="9"/>
      <name val="ＭＳ 明朝"/>
      <family val="1"/>
      <charset val="128"/>
    </font>
    <font>
      <sz val="7"/>
      <name val="ＭＳ 明朝"/>
      <family val="1"/>
      <charset val="128"/>
    </font>
    <font>
      <sz val="6"/>
      <name val="ＭＳ 明朝"/>
      <family val="1"/>
      <charset val="128"/>
    </font>
    <font>
      <sz val="9"/>
      <name val="ＭＳ 明朝"/>
      <family val="1"/>
      <charset val="128"/>
    </font>
    <font>
      <sz val="11"/>
      <name val="ＭＳ 明朝"/>
      <family val="1"/>
      <charset val="128"/>
    </font>
    <font>
      <b/>
      <sz val="9"/>
      <color indexed="8"/>
      <name val="ＭＳ Ｐゴシック"/>
      <family val="3"/>
      <charset val="128"/>
    </font>
    <font>
      <b/>
      <sz val="14"/>
      <name val="ＭＳ 明朝"/>
      <family val="1"/>
      <charset val="128"/>
    </font>
    <font>
      <sz val="8"/>
      <name val="ＭＳ 明朝"/>
      <family val="1"/>
      <charset val="128"/>
    </font>
    <font>
      <sz val="10"/>
      <name val="ＭＳ 明朝"/>
      <family val="1"/>
      <charset val="128"/>
    </font>
    <font>
      <sz val="10"/>
      <color indexed="8"/>
      <name val="ＭＳ 明朝"/>
      <family val="1"/>
      <charset val="128"/>
    </font>
    <font>
      <sz val="9"/>
      <color indexed="81"/>
      <name val="ＭＳ Ｐゴシック"/>
      <family val="3"/>
      <charset val="128"/>
    </font>
    <font>
      <b/>
      <sz val="9"/>
      <color indexed="81"/>
      <name val="ＭＳ Ｐゴシック"/>
      <family val="3"/>
      <charset val="128"/>
    </font>
    <font>
      <b/>
      <sz val="10"/>
      <color indexed="8"/>
      <name val="ＭＳ 明朝"/>
      <family val="1"/>
      <charset val="128"/>
    </font>
    <font>
      <sz val="9"/>
      <color indexed="8"/>
      <name val="ＭＳ 明朝"/>
      <family val="1"/>
      <charset val="128"/>
    </font>
    <font>
      <sz val="10"/>
      <color theme="0"/>
      <name val="ＭＳ 明朝"/>
      <family val="1"/>
      <charset val="128"/>
    </font>
    <font>
      <sz val="10"/>
      <color rgb="FFFF0000"/>
      <name val="ＭＳ 明朝"/>
      <family val="1"/>
      <charset val="128"/>
    </font>
    <font>
      <b/>
      <sz val="10"/>
      <color rgb="FFFF0000"/>
      <name val="ＭＳ 明朝"/>
      <family val="1"/>
      <charset val="128"/>
    </font>
    <font>
      <sz val="9"/>
      <color rgb="FFFF0000"/>
      <name val="ＭＳ 明朝"/>
      <family val="1"/>
      <charset val="128"/>
    </font>
    <font>
      <b/>
      <u/>
      <sz val="10"/>
      <color rgb="FFFF0000"/>
      <name val="ＭＳ 明朝"/>
      <family val="1"/>
      <charset val="128"/>
    </font>
    <font>
      <sz val="6"/>
      <name val="ＭＳ Ｐゴシック"/>
      <family val="3"/>
      <charset val="128"/>
    </font>
    <font>
      <b/>
      <sz val="8"/>
      <color rgb="FFFF0000"/>
      <name val="ＭＳ 明朝"/>
      <family val="1"/>
      <charset val="128"/>
    </font>
    <font>
      <b/>
      <sz val="8"/>
      <name val="ＭＳ 明朝"/>
      <family val="1"/>
      <charset val="128"/>
    </font>
    <font>
      <b/>
      <sz val="10"/>
      <color theme="0"/>
      <name val="ＭＳ 明朝"/>
      <family val="1"/>
      <charset val="128"/>
    </font>
  </fonts>
  <fills count="18">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53"/>
      </patternFill>
    </fill>
    <fill>
      <patternFill patternType="solid">
        <fgColor indexed="57"/>
        <bgColor indexed="21"/>
      </patternFill>
    </fill>
    <fill>
      <patternFill patternType="solid">
        <fgColor indexed="54"/>
        <bgColor indexed="23"/>
      </patternFill>
    </fill>
    <fill>
      <patternFill patternType="solid">
        <fgColor indexed="51"/>
        <bgColor indexed="13"/>
      </patternFill>
    </fill>
    <fill>
      <patternFill patternType="solid">
        <fgColor indexed="55"/>
        <bgColor indexed="23"/>
      </patternFill>
    </fill>
    <fill>
      <patternFill patternType="solid">
        <fgColor indexed="45"/>
        <bgColor indexed="29"/>
      </patternFill>
    </fill>
    <fill>
      <patternFill patternType="solid">
        <fgColor indexed="42"/>
        <bgColor indexed="27"/>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diagonal/>
    </border>
    <border>
      <left style="thin">
        <color indexed="8"/>
      </left>
      <right style="thin">
        <color indexed="8"/>
      </right>
      <top style="thin">
        <color indexed="8"/>
      </top>
      <bottom style="thin">
        <color indexed="8"/>
      </bottom>
      <diagonal/>
    </border>
    <border>
      <left/>
      <right style="medium">
        <color indexed="8"/>
      </right>
      <top/>
      <bottom style="medium">
        <color indexed="8"/>
      </bottom>
      <diagonal/>
    </border>
    <border>
      <left/>
      <right style="thin">
        <color indexed="8"/>
      </right>
      <top/>
      <bottom/>
      <diagonal/>
    </border>
    <border>
      <left/>
      <right/>
      <top style="thin">
        <color indexed="8"/>
      </top>
      <bottom/>
      <diagonal/>
    </border>
    <border>
      <left style="thin">
        <color indexed="8"/>
      </left>
      <right/>
      <top/>
      <bottom style="medium">
        <color indexed="8"/>
      </bottom>
      <diagonal/>
    </border>
    <border>
      <left/>
      <right/>
      <top/>
      <bottom style="medium">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thin">
        <color indexed="8"/>
      </left>
      <right/>
      <top/>
      <bottom style="medium">
        <color indexed="64"/>
      </bottom>
      <diagonal/>
    </border>
    <border>
      <left style="thin">
        <color indexed="8"/>
      </left>
      <right style="thin">
        <color indexed="8"/>
      </right>
      <top/>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right/>
      <top/>
      <bottom style="medium">
        <color indexed="64"/>
      </bottom>
      <diagonal/>
    </border>
    <border>
      <left style="medium">
        <color indexed="64"/>
      </left>
      <right/>
      <top/>
      <bottom/>
      <diagonal/>
    </border>
    <border>
      <left style="thin">
        <color indexed="8"/>
      </left>
      <right style="thin">
        <color indexed="8"/>
      </right>
      <top style="thin">
        <color indexed="8"/>
      </top>
      <bottom style="thin">
        <color indexed="64"/>
      </bottom>
      <diagonal/>
    </border>
    <border>
      <left/>
      <right/>
      <top style="medium">
        <color indexed="64"/>
      </top>
      <bottom/>
      <diagonal/>
    </border>
    <border>
      <left/>
      <right style="thin">
        <color indexed="8"/>
      </right>
      <top/>
      <bottom style="thin">
        <color indexed="8"/>
      </bottom>
      <diagonal/>
    </border>
    <border>
      <left style="medium">
        <color indexed="64"/>
      </left>
      <right/>
      <top style="medium">
        <color indexed="64"/>
      </top>
      <bottom/>
      <diagonal/>
    </border>
    <border>
      <left style="medium">
        <color indexed="64"/>
      </left>
      <right/>
      <top/>
      <bottom style="thin">
        <color indexed="8"/>
      </bottom>
      <diagonal/>
    </border>
    <border>
      <left/>
      <right style="medium">
        <color indexed="64"/>
      </right>
      <top style="thin">
        <color indexed="8"/>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style="thin">
        <color indexed="64"/>
      </left>
      <right/>
      <top/>
      <bottom/>
      <diagonal/>
    </border>
    <border>
      <left/>
      <right/>
      <top/>
      <bottom style="thin">
        <color indexed="8"/>
      </bottom>
      <diagonal/>
    </border>
    <border>
      <left style="medium">
        <color indexed="8"/>
      </left>
      <right/>
      <top/>
      <bottom/>
      <diagonal/>
    </border>
    <border>
      <left/>
      <right style="medium">
        <color indexed="8"/>
      </right>
      <top style="thin">
        <color indexed="8"/>
      </top>
      <bottom/>
      <diagonal/>
    </border>
    <border>
      <left style="medium">
        <color indexed="8"/>
      </left>
      <right/>
      <top/>
      <bottom style="medium">
        <color indexed="8"/>
      </bottom>
      <diagonal/>
    </border>
    <border>
      <left style="thin">
        <color indexed="8"/>
      </left>
      <right/>
      <top style="medium">
        <color indexed="8"/>
      </top>
      <bottom/>
      <diagonal/>
    </border>
    <border>
      <left/>
      <right style="thin">
        <color indexed="8"/>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right style="medium">
        <color indexed="9"/>
      </right>
      <top/>
      <bottom/>
      <diagonal/>
    </border>
    <border>
      <left style="medium">
        <color indexed="64"/>
      </left>
      <right style="thin">
        <color indexed="8"/>
      </right>
      <top/>
      <bottom style="medium">
        <color indexed="64"/>
      </bottom>
      <diagonal/>
    </border>
    <border>
      <left style="medium">
        <color indexed="64"/>
      </left>
      <right style="thin">
        <color indexed="8"/>
      </right>
      <top style="thin">
        <color indexed="8"/>
      </top>
      <bottom/>
      <diagonal/>
    </border>
    <border>
      <left/>
      <right style="thin">
        <color indexed="64"/>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medium">
        <color indexed="9"/>
      </top>
      <bottom/>
      <diagonal/>
    </border>
    <border>
      <left style="medium">
        <color indexed="64"/>
      </left>
      <right/>
      <top style="thin">
        <color indexed="8"/>
      </top>
      <bottom/>
      <diagonal/>
    </border>
    <border>
      <left/>
      <right style="thin">
        <color indexed="8"/>
      </right>
      <top style="thin">
        <color indexed="8"/>
      </top>
      <bottom/>
      <diagonal/>
    </border>
    <border>
      <left/>
      <right style="thin">
        <color indexed="8"/>
      </right>
      <top/>
      <bottom style="medium">
        <color indexed="64"/>
      </bottom>
      <diagonal/>
    </border>
    <border>
      <left/>
      <right style="thin">
        <color indexed="8"/>
      </right>
      <top style="thin">
        <color indexed="8"/>
      </top>
      <bottom style="thin">
        <color indexed="8"/>
      </bottom>
      <diagonal/>
    </border>
    <border>
      <left style="medium">
        <color indexed="8"/>
      </left>
      <right style="thin">
        <color indexed="8"/>
      </right>
      <top/>
      <bottom/>
      <diagonal/>
    </border>
    <border>
      <left style="medium">
        <color indexed="8"/>
      </left>
      <right style="thin">
        <color indexed="8"/>
      </right>
      <top style="medium">
        <color indexed="64"/>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64"/>
      </bottom>
      <diagonal/>
    </border>
    <border>
      <left/>
      <right/>
      <top style="thin">
        <color indexed="8"/>
      </top>
      <bottom style="thin">
        <color indexed="8"/>
      </bottom>
      <diagonal/>
    </border>
    <border>
      <left/>
      <right style="medium">
        <color indexed="64"/>
      </right>
      <top/>
      <bottom style="thin">
        <color indexed="8"/>
      </bottom>
      <diagonal/>
    </border>
    <border>
      <left style="thin">
        <color indexed="8"/>
      </left>
      <right style="medium">
        <color indexed="8"/>
      </right>
      <top style="medium">
        <color indexed="64"/>
      </top>
      <bottom/>
      <diagonal/>
    </border>
    <border>
      <left/>
      <right style="medium">
        <color indexed="64"/>
      </right>
      <top style="medium">
        <color indexed="64"/>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8"/>
      </right>
      <top style="medium">
        <color indexed="64"/>
      </top>
      <bottom style="thin">
        <color indexed="8"/>
      </bottom>
      <diagonal/>
    </border>
    <border>
      <left/>
      <right/>
      <top style="thin">
        <color indexed="64"/>
      </top>
      <bottom/>
      <diagonal/>
    </border>
    <border>
      <left/>
      <right style="thin">
        <color indexed="8"/>
      </right>
      <top style="medium">
        <color indexed="8"/>
      </top>
      <bottom style="thin">
        <color indexed="8"/>
      </bottom>
      <diagonal/>
    </border>
    <border>
      <left style="medium">
        <color indexed="64"/>
      </left>
      <right style="thin">
        <color indexed="8"/>
      </right>
      <top/>
      <bottom style="thin">
        <color indexed="8"/>
      </bottom>
      <diagonal/>
    </border>
    <border>
      <left style="thin">
        <color indexed="64"/>
      </left>
      <right/>
      <top style="medium">
        <color indexed="64"/>
      </top>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medium">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style="medium">
        <color indexed="8"/>
      </left>
      <right style="thin">
        <color indexed="8"/>
      </right>
      <top/>
      <bottom style="thin">
        <color indexed="8"/>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bottom/>
      <diagonal/>
    </border>
    <border>
      <left/>
      <right style="medium">
        <color auto="1"/>
      </right>
      <top/>
      <bottom style="medium">
        <color auto="1"/>
      </bottom>
      <diagonal/>
    </border>
    <border>
      <left/>
      <right/>
      <top/>
      <bottom style="medium">
        <color auto="1"/>
      </bottom>
      <diagonal/>
    </border>
    <border>
      <left/>
      <right style="medium">
        <color auto="1"/>
      </right>
      <top style="medium">
        <color auto="1"/>
      </top>
      <bottom style="thin">
        <color indexed="8"/>
      </bottom>
      <diagonal/>
    </border>
    <border>
      <left/>
      <right style="medium">
        <color auto="1"/>
      </right>
      <top style="thin">
        <color indexed="8"/>
      </top>
      <bottom style="thin">
        <color indexed="8"/>
      </bottom>
      <diagonal/>
    </border>
    <border>
      <left/>
      <right style="thin">
        <color indexed="64"/>
      </right>
      <top style="medium">
        <color indexed="64"/>
      </top>
      <bottom style="thin">
        <color indexed="8"/>
      </bottom>
      <diagonal/>
    </border>
    <border>
      <left style="thin">
        <color indexed="64"/>
      </left>
      <right style="thin">
        <color indexed="64"/>
      </right>
      <top/>
      <bottom/>
      <diagonal/>
    </border>
    <border>
      <left/>
      <right style="thin">
        <color indexed="64"/>
      </right>
      <top style="medium">
        <color indexed="64"/>
      </top>
      <bottom style="thin">
        <color indexed="8"/>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8"/>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thin">
        <color indexed="8"/>
      </left>
      <right/>
      <top/>
      <bottom style="thin">
        <color indexed="64"/>
      </bottom>
      <diagonal/>
    </border>
    <border>
      <left/>
      <right/>
      <top/>
      <bottom style="thin">
        <color indexed="64"/>
      </bottom>
      <diagonal/>
    </border>
    <border>
      <left/>
      <right style="medium">
        <color auto="1"/>
      </right>
      <top/>
      <bottom style="thin">
        <color indexed="64"/>
      </bottom>
      <diagonal/>
    </border>
    <border>
      <left style="thin">
        <color indexed="8"/>
      </left>
      <right/>
      <top style="thin">
        <color indexed="64"/>
      </top>
      <bottom/>
      <diagonal/>
    </border>
  </borders>
  <cellStyleXfs count="45">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2" borderId="0" applyNumberFormat="0" applyBorder="0" applyProtection="0">
      <alignment vertical="center"/>
    </xf>
    <xf numFmtId="0" fontId="1" fillId="5" borderId="0" applyNumberFormat="0" applyBorder="0" applyProtection="0">
      <alignment vertical="center"/>
    </xf>
    <xf numFmtId="0" fontId="1" fillId="3"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6" borderId="0" applyNumberFormat="0" applyBorder="0" applyProtection="0">
      <alignment vertical="center"/>
    </xf>
    <xf numFmtId="0" fontId="1" fillId="9" borderId="0" applyNumberFormat="0" applyBorder="0" applyProtection="0">
      <alignment vertical="center"/>
    </xf>
    <xf numFmtId="0" fontId="1" fillId="3" borderId="0" applyNumberFormat="0" applyBorder="0" applyProtection="0">
      <alignment vertical="center"/>
    </xf>
    <xf numFmtId="0" fontId="2" fillId="10" borderId="0" applyNumberFormat="0" applyBorder="0" applyProtection="0">
      <alignment vertical="center"/>
    </xf>
    <xf numFmtId="0" fontId="2" fillId="7" borderId="0" applyNumberFormat="0" applyBorder="0" applyProtection="0">
      <alignment vertical="center"/>
    </xf>
    <xf numFmtId="0" fontId="2" fillId="8" borderId="0" applyNumberFormat="0" applyBorder="0" applyProtection="0">
      <alignment vertical="center"/>
    </xf>
    <xf numFmtId="0" fontId="2" fillId="6" borderId="0" applyNumberFormat="0" applyBorder="0" applyProtection="0">
      <alignment vertical="center"/>
    </xf>
    <xf numFmtId="0" fontId="2" fillId="10" borderId="0" applyNumberFormat="0" applyBorder="0" applyProtection="0">
      <alignment vertical="center"/>
    </xf>
    <xf numFmtId="0" fontId="2" fillId="3" borderId="0" applyNumberFormat="0" applyBorder="0" applyProtection="0">
      <alignment vertical="center"/>
    </xf>
    <xf numFmtId="0" fontId="2" fillId="10" borderId="0" applyNumberFormat="0" applyBorder="0" applyProtection="0">
      <alignment vertical="center"/>
    </xf>
    <xf numFmtId="0" fontId="2" fillId="11" borderId="0" applyNumberFormat="0" applyBorder="0" applyProtection="0">
      <alignment vertical="center"/>
    </xf>
    <xf numFmtId="0" fontId="2" fillId="12" borderId="0" applyNumberFormat="0" applyBorder="0" applyProtection="0">
      <alignment vertical="center"/>
    </xf>
    <xf numFmtId="0" fontId="2" fillId="13" borderId="0" applyNumberFormat="0" applyBorder="0" applyProtection="0">
      <alignment vertical="center"/>
    </xf>
    <xf numFmtId="0" fontId="2" fillId="10" borderId="0" applyNumberFormat="0" applyBorder="0" applyProtection="0">
      <alignment vertical="center"/>
    </xf>
    <xf numFmtId="0" fontId="2" fillId="14" borderId="0" applyNumberFormat="0" applyBorder="0" applyProtection="0">
      <alignment vertical="center"/>
    </xf>
    <xf numFmtId="0" fontId="4" fillId="0" borderId="0" applyNumberFormat="0" applyFill="0" applyBorder="0" applyProtection="0">
      <alignment vertical="center"/>
    </xf>
    <xf numFmtId="0" fontId="5" fillId="15" borderId="1" applyNumberFormat="0" applyProtection="0">
      <alignment vertical="center"/>
    </xf>
    <xf numFmtId="0" fontId="3" fillId="8" borderId="0" applyNumberFormat="0" applyBorder="0" applyProtection="0">
      <alignment vertical="center"/>
    </xf>
    <xf numFmtId="0" fontId="29" fillId="4" borderId="2" applyNumberFormat="0" applyProtection="0">
      <alignment vertical="center"/>
    </xf>
    <xf numFmtId="0" fontId="6" fillId="0" borderId="3" applyNumberFormat="0" applyFill="0" applyProtection="0">
      <alignment vertical="center"/>
    </xf>
    <xf numFmtId="0" fontId="9" fillId="16" borderId="0" applyNumberFormat="0" applyBorder="0" applyProtection="0">
      <alignment vertical="center"/>
    </xf>
    <xf numFmtId="0" fontId="14" fillId="2" borderId="4" applyNumberFormat="0" applyProtection="0">
      <alignment vertical="center"/>
    </xf>
    <xf numFmtId="0" fontId="16" fillId="0" borderId="0" applyNumberFormat="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 borderId="9" applyNumberFormat="0" applyProtection="0">
      <alignment vertical="center"/>
    </xf>
    <xf numFmtId="0" fontId="15" fillId="0" borderId="0" applyNumberFormat="0" applyFill="0" applyBorder="0" applyProtection="0">
      <alignment vertical="center"/>
    </xf>
    <xf numFmtId="0" fontId="7" fillId="3" borderId="4" applyNumberFormat="0" applyProtection="0">
      <alignment vertical="center"/>
    </xf>
    <xf numFmtId="0" fontId="10" fillId="17" borderId="0" applyNumberFormat="0" applyBorder="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cellStyleXfs>
  <cellXfs count="598">
    <xf numFmtId="0" fontId="0" fillId="0" borderId="0" xfId="0">
      <alignment vertical="center"/>
    </xf>
    <xf numFmtId="176" fontId="0" fillId="0" borderId="0" xfId="0" applyNumberFormat="1" applyFont="1" applyFill="1" applyBorder="1" applyAlignment="1">
      <alignment horizontal="right" vertical="center" indent="1"/>
    </xf>
    <xf numFmtId="0" fontId="0" fillId="0" borderId="0" xfId="0" applyFont="1" applyBorder="1" applyAlignment="1">
      <alignment vertical="center"/>
    </xf>
    <xf numFmtId="0" fontId="0" fillId="0" borderId="0" xfId="0" applyFont="1" applyAlignment="1">
      <alignment vertical="center"/>
    </xf>
    <xf numFmtId="0" fontId="19" fillId="0" borderId="0" xfId="0" applyFont="1" applyAlignment="1">
      <alignment vertical="center"/>
    </xf>
    <xf numFmtId="176" fontId="19" fillId="0" borderId="0" xfId="0" applyNumberFormat="1" applyFont="1" applyFill="1" applyBorder="1" applyAlignment="1">
      <alignment horizontal="right" vertical="center" indent="1"/>
    </xf>
    <xf numFmtId="0" fontId="19" fillId="0" borderId="0" xfId="0" applyFont="1" applyFill="1" applyAlignment="1">
      <alignment vertical="center"/>
    </xf>
    <xf numFmtId="0" fontId="0" fillId="0" borderId="0" xfId="0" applyFont="1" applyFill="1" applyAlignment="1">
      <alignment horizontal="right" vertical="center"/>
    </xf>
    <xf numFmtId="0" fontId="0" fillId="0" borderId="12" xfId="0" applyFont="1" applyFill="1" applyBorder="1" applyAlignment="1">
      <alignment horizontal="center" vertical="center"/>
    </xf>
    <xf numFmtId="0" fontId="0" fillId="0" borderId="0" xfId="0" applyFont="1" applyFill="1" applyAlignment="1">
      <alignment vertical="center"/>
    </xf>
    <xf numFmtId="176" fontId="19" fillId="0" borderId="12" xfId="0" applyNumberFormat="1" applyFont="1" applyFill="1" applyBorder="1" applyAlignment="1">
      <alignment horizontal="right" vertical="center"/>
    </xf>
    <xf numFmtId="0" fontId="0" fillId="0" borderId="0" xfId="0" applyFont="1">
      <alignment vertical="center"/>
    </xf>
    <xf numFmtId="0" fontId="0" fillId="0" borderId="0" xfId="0" applyFont="1" applyAlignment="1">
      <alignment horizontal="right" vertical="center"/>
    </xf>
    <xf numFmtId="0" fontId="0" fillId="0" borderId="10" xfId="0" applyFont="1" applyBorder="1" applyAlignment="1">
      <alignment horizontal="center" vertical="center"/>
    </xf>
    <xf numFmtId="176" fontId="19" fillId="0" borderId="15" xfId="0" applyNumberFormat="1" applyFont="1" applyFill="1" applyBorder="1" applyAlignment="1">
      <alignment horizontal="right" vertical="center"/>
    </xf>
    <xf numFmtId="0" fontId="19" fillId="0" borderId="0" xfId="0" applyFont="1">
      <alignment vertical="center"/>
    </xf>
    <xf numFmtId="0" fontId="0" fillId="0" borderId="18" xfId="0" applyFont="1" applyBorder="1" applyAlignment="1">
      <alignment vertical="center"/>
    </xf>
    <xf numFmtId="181" fontId="19" fillId="0" borderId="0" xfId="0" applyNumberFormat="1" applyFont="1" applyFill="1" applyBorder="1" applyAlignment="1">
      <alignment vertical="center"/>
    </xf>
    <xf numFmtId="0" fontId="0" fillId="0" borderId="10" xfId="0" applyFont="1" applyBorder="1" applyAlignment="1">
      <alignment vertical="center"/>
    </xf>
    <xf numFmtId="176" fontId="0" fillId="0" borderId="19" xfId="0" applyNumberFormat="1" applyFont="1" applyFill="1" applyBorder="1" applyAlignment="1">
      <alignment horizontal="right" vertical="center" indent="1"/>
    </xf>
    <xf numFmtId="176" fontId="0" fillId="0" borderId="0" xfId="0" applyNumberFormat="1" applyFont="1" applyFill="1" applyBorder="1" applyAlignment="1">
      <alignment horizontal="right" vertical="center" indent="2"/>
    </xf>
    <xf numFmtId="0" fontId="0" fillId="0" borderId="13" xfId="0" applyFont="1" applyBorder="1" applyAlignment="1">
      <alignment horizontal="center" vertical="center"/>
    </xf>
    <xf numFmtId="0" fontId="0" fillId="0" borderId="0" xfId="0" applyFont="1" applyFill="1">
      <alignment vertical="center"/>
    </xf>
    <xf numFmtId="178" fontId="19" fillId="0" borderId="11" xfId="0" applyNumberFormat="1" applyFont="1" applyFill="1" applyBorder="1" applyAlignment="1">
      <alignment horizontal="right" vertical="center"/>
    </xf>
    <xf numFmtId="178" fontId="19" fillId="0" borderId="0" xfId="0" applyNumberFormat="1" applyFont="1" applyFill="1" applyBorder="1" applyAlignment="1">
      <alignment horizontal="right" vertical="center"/>
    </xf>
    <xf numFmtId="181" fontId="19" fillId="0" borderId="0" xfId="0" applyNumberFormat="1" applyFont="1" applyFill="1" applyBorder="1" applyAlignment="1">
      <alignment horizontal="right" vertical="center"/>
    </xf>
    <xf numFmtId="0" fontId="25" fillId="0" borderId="0" xfId="0" applyFont="1" applyFill="1" applyAlignment="1">
      <alignment vertical="center"/>
    </xf>
    <xf numFmtId="0" fontId="25" fillId="0" borderId="0" xfId="0" applyFont="1" applyFill="1" applyAlignment="1">
      <alignment horizontal="right" vertical="center"/>
    </xf>
    <xf numFmtId="0" fontId="0" fillId="0" borderId="18" xfId="0" applyFont="1" applyFill="1" applyBorder="1" applyAlignment="1">
      <alignment horizontal="right" vertical="center" indent="1"/>
    </xf>
    <xf numFmtId="0" fontId="0" fillId="0" borderId="16" xfId="0" applyFont="1" applyBorder="1" applyAlignment="1">
      <alignment vertical="center"/>
    </xf>
    <xf numFmtId="178" fontId="0" fillId="0" borderId="16" xfId="0" applyNumberFormat="1" applyFont="1" applyFill="1" applyBorder="1" applyAlignment="1">
      <alignment vertical="center"/>
    </xf>
    <xf numFmtId="179" fontId="19" fillId="0" borderId="16" xfId="0" applyNumberFormat="1" applyFont="1" applyFill="1" applyBorder="1" applyAlignment="1">
      <alignment horizontal="right" vertical="center"/>
    </xf>
    <xf numFmtId="181" fontId="19" fillId="0" borderId="16" xfId="0" applyNumberFormat="1" applyFont="1" applyFill="1" applyBorder="1" applyAlignment="1">
      <alignment horizontal="right" vertical="center"/>
    </xf>
    <xf numFmtId="0" fontId="0" fillId="0" borderId="16" xfId="0" applyFont="1" applyBorder="1" applyAlignment="1">
      <alignment vertical="center" shrinkToFit="1"/>
    </xf>
    <xf numFmtId="178" fontId="19" fillId="0" borderId="16" xfId="0" applyNumberFormat="1" applyFont="1" applyFill="1" applyBorder="1" applyAlignment="1">
      <alignment horizontal="right" vertical="center"/>
    </xf>
    <xf numFmtId="176" fontId="0" fillId="0" borderId="26" xfId="0" applyNumberFormat="1" applyFont="1" applyFill="1" applyBorder="1" applyAlignment="1">
      <alignment horizontal="right" vertical="center" indent="1"/>
    </xf>
    <xf numFmtId="176" fontId="19" fillId="0" borderId="26" xfId="0" applyNumberFormat="1" applyFont="1" applyFill="1" applyBorder="1" applyAlignment="1">
      <alignment horizontal="right" vertical="center" indent="1"/>
    </xf>
    <xf numFmtId="178" fontId="0" fillId="0" borderId="0" xfId="0" applyNumberFormat="1" applyFont="1" applyFill="1" applyBorder="1" applyAlignment="1">
      <alignment vertical="center"/>
    </xf>
    <xf numFmtId="178" fontId="0" fillId="0" borderId="11" xfId="0" applyNumberFormat="1" applyFont="1" applyFill="1" applyBorder="1" applyAlignment="1">
      <alignment vertical="center"/>
    </xf>
    <xf numFmtId="176" fontId="0" fillId="0" borderId="33" xfId="0" applyNumberFormat="1" applyFont="1" applyFill="1" applyBorder="1" applyAlignment="1">
      <alignment horizontal="right" vertical="center"/>
    </xf>
    <xf numFmtId="0" fontId="0" fillId="0" borderId="34" xfId="0" applyFont="1" applyFill="1" applyBorder="1" applyAlignment="1">
      <alignment horizontal="right" vertical="center" indent="1"/>
    </xf>
    <xf numFmtId="0" fontId="0" fillId="0" borderId="35" xfId="0" applyFont="1" applyFill="1" applyBorder="1" applyAlignment="1">
      <alignment horizontal="center" vertical="center"/>
    </xf>
    <xf numFmtId="0" fontId="0" fillId="0" borderId="37" xfId="0" applyFont="1" applyBorder="1" applyAlignment="1">
      <alignment vertical="center"/>
    </xf>
    <xf numFmtId="0" fontId="0" fillId="0" borderId="0" xfId="0" applyFont="1" applyBorder="1">
      <alignment vertical="center"/>
    </xf>
    <xf numFmtId="0" fontId="0" fillId="0" borderId="38" xfId="0" applyFont="1" applyBorder="1" applyAlignment="1">
      <alignment vertical="center"/>
    </xf>
    <xf numFmtId="0" fontId="0" fillId="0" borderId="39" xfId="0" applyFont="1" applyBorder="1" applyAlignment="1">
      <alignment vertical="center"/>
    </xf>
    <xf numFmtId="0" fontId="0" fillId="0" borderId="25" xfId="0" applyFont="1" applyBorder="1" applyAlignment="1">
      <alignment vertical="center"/>
    </xf>
    <xf numFmtId="176" fontId="0" fillId="0" borderId="40" xfId="0" applyNumberFormat="1" applyFont="1" applyFill="1" applyBorder="1" applyAlignment="1">
      <alignment horizontal="right" vertical="center" indent="1"/>
    </xf>
    <xf numFmtId="0" fontId="0" fillId="0" borderId="41"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vertical="center"/>
    </xf>
    <xf numFmtId="179" fontId="19" fillId="0" borderId="12" xfId="0" applyNumberFormat="1" applyFont="1" applyFill="1" applyBorder="1" applyAlignment="1">
      <alignment horizontal="right" vertical="center"/>
    </xf>
    <xf numFmtId="179" fontId="19" fillId="0" borderId="19" xfId="0" applyNumberFormat="1" applyFont="1" applyFill="1" applyBorder="1" applyAlignment="1">
      <alignment horizontal="right" vertical="center"/>
    </xf>
    <xf numFmtId="179" fontId="0" fillId="0" borderId="11"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179" fontId="19" fillId="0" borderId="19" xfId="0" applyNumberFormat="1" applyFont="1" applyFill="1" applyBorder="1" applyAlignment="1">
      <alignment vertical="center"/>
    </xf>
    <xf numFmtId="178" fontId="0" fillId="0" borderId="26"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46" xfId="0" applyFont="1" applyBorder="1" applyAlignment="1">
      <alignment horizontal="center" vertical="center"/>
    </xf>
    <xf numFmtId="176" fontId="0" fillId="0" borderId="19" xfId="0" applyNumberFormat="1" applyFont="1" applyFill="1" applyBorder="1" applyAlignment="1">
      <alignment horizontal="right" vertical="center"/>
    </xf>
    <xf numFmtId="176" fontId="0" fillId="0" borderId="40" xfId="0" applyNumberFormat="1" applyFont="1" applyFill="1" applyBorder="1" applyAlignment="1">
      <alignment horizontal="right" vertical="center"/>
    </xf>
    <xf numFmtId="0" fontId="0" fillId="0" borderId="34" xfId="0" applyFont="1" applyBorder="1" applyAlignment="1">
      <alignment vertical="center"/>
    </xf>
    <xf numFmtId="179" fontId="0" fillId="0" borderId="29" xfId="0" applyNumberFormat="1" applyFont="1" applyFill="1" applyBorder="1" applyAlignment="1">
      <alignment horizontal="right" vertical="center"/>
    </xf>
    <xf numFmtId="179" fontId="0" fillId="0" borderId="33" xfId="0" applyNumberFormat="1" applyFont="1" applyFill="1" applyBorder="1" applyAlignment="1">
      <alignment horizontal="right" vertical="center"/>
    </xf>
    <xf numFmtId="178" fontId="0" fillId="0" borderId="33" xfId="0" applyNumberFormat="1" applyFont="1" applyFill="1" applyBorder="1" applyAlignment="1">
      <alignment horizontal="right" vertical="center"/>
    </xf>
    <xf numFmtId="178" fontId="0" fillId="0" borderId="42" xfId="0" applyNumberFormat="1" applyFont="1" applyFill="1" applyBorder="1" applyAlignment="1">
      <alignment horizontal="right" vertical="center"/>
    </xf>
    <xf numFmtId="0" fontId="0" fillId="0" borderId="19" xfId="0" applyFont="1" applyFill="1" applyBorder="1" applyAlignment="1">
      <alignment horizontal="center" vertical="center"/>
    </xf>
    <xf numFmtId="0" fontId="0" fillId="0" borderId="49" xfId="0" applyFont="1" applyFill="1" applyBorder="1" applyAlignment="1">
      <alignment horizontal="distributed" vertical="center"/>
    </xf>
    <xf numFmtId="0" fontId="19" fillId="0" borderId="49" xfId="0" applyFont="1" applyFill="1" applyBorder="1" applyAlignment="1">
      <alignment horizontal="distributed" vertical="center"/>
    </xf>
    <xf numFmtId="0" fontId="0" fillId="0" borderId="51" xfId="0" applyFont="1" applyFill="1" applyBorder="1" applyAlignment="1">
      <alignment horizontal="distributed" vertical="center"/>
    </xf>
    <xf numFmtId="0" fontId="0" fillId="0" borderId="52" xfId="0" applyFont="1" applyFill="1" applyBorder="1" applyAlignment="1">
      <alignment horizontal="center" vertical="center"/>
    </xf>
    <xf numFmtId="0" fontId="0" fillId="0" borderId="52" xfId="0" applyFont="1" applyFill="1" applyBorder="1" applyAlignment="1">
      <alignment vertical="center"/>
    </xf>
    <xf numFmtId="178" fontId="19" fillId="0" borderId="0" xfId="0" applyNumberFormat="1" applyFont="1" applyFill="1" applyBorder="1" applyAlignment="1">
      <alignment vertical="center"/>
    </xf>
    <xf numFmtId="181" fontId="19" fillId="0" borderId="15" xfId="0" applyNumberFormat="1" applyFont="1" applyFill="1" applyBorder="1" applyAlignment="1">
      <alignment vertical="center"/>
    </xf>
    <xf numFmtId="184" fontId="0" fillId="0" borderId="0" xfId="0" applyNumberFormat="1" applyFont="1" applyFill="1" applyBorder="1" applyAlignment="1">
      <alignment vertical="center"/>
    </xf>
    <xf numFmtId="184" fontId="0" fillId="0" borderId="11" xfId="0" applyNumberFormat="1" applyFont="1" applyFill="1" applyBorder="1" applyAlignment="1">
      <alignment vertical="center"/>
    </xf>
    <xf numFmtId="180" fontId="0" fillId="0" borderId="0" xfId="0" applyNumberFormat="1" applyFont="1" applyFill="1" applyBorder="1" applyAlignment="1">
      <alignment horizontal="right" vertical="center"/>
    </xf>
    <xf numFmtId="0" fontId="21" fillId="0" borderId="34" xfId="0" applyFont="1" applyBorder="1" applyAlignment="1">
      <alignment horizontal="center" vertical="center"/>
    </xf>
    <xf numFmtId="176" fontId="19" fillId="0" borderId="0" xfId="0" applyNumberFormat="1" applyFont="1" applyFill="1" applyBorder="1" applyAlignment="1">
      <alignment horizontal="right" vertical="center" indent="2"/>
    </xf>
    <xf numFmtId="179" fontId="19" fillId="0" borderId="0" xfId="0" applyNumberFormat="1" applyFont="1">
      <alignment vertical="center"/>
    </xf>
    <xf numFmtId="188" fontId="19" fillId="0" borderId="26" xfId="0" applyNumberFormat="1" applyFont="1" applyFill="1" applyBorder="1" applyAlignment="1">
      <alignment horizontal="right" vertical="center"/>
    </xf>
    <xf numFmtId="176" fontId="19" fillId="0" borderId="0" xfId="0" applyNumberFormat="1" applyFont="1" applyFill="1" applyBorder="1" applyAlignment="1">
      <alignment vertical="center"/>
    </xf>
    <xf numFmtId="0" fontId="0" fillId="0" borderId="18" xfId="0" applyFont="1" applyFill="1" applyBorder="1" applyAlignment="1">
      <alignment vertical="center"/>
    </xf>
    <xf numFmtId="178" fontId="0" fillId="0" borderId="0" xfId="0" applyNumberFormat="1" applyFont="1" applyFill="1" applyBorder="1" applyAlignment="1">
      <alignment horizontal="center" vertical="center"/>
    </xf>
    <xf numFmtId="176" fontId="20" fillId="0" borderId="60" xfId="0" applyNumberFormat="1" applyFont="1" applyFill="1" applyBorder="1" applyAlignment="1">
      <alignment horizontal="center" vertical="center"/>
    </xf>
    <xf numFmtId="0" fontId="20" fillId="0" borderId="0" xfId="0" applyFont="1" applyFill="1" applyAlignment="1">
      <alignment vertical="center"/>
    </xf>
    <xf numFmtId="0" fontId="0" fillId="0" borderId="34" xfId="0" applyFont="1" applyFill="1" applyBorder="1" applyAlignment="1">
      <alignment vertical="center"/>
    </xf>
    <xf numFmtId="0" fontId="0" fillId="0" borderId="68" xfId="0" applyFont="1" applyFill="1" applyBorder="1" applyAlignment="1">
      <alignment vertical="center"/>
    </xf>
    <xf numFmtId="178" fontId="0" fillId="0" borderId="12" xfId="0" applyNumberFormat="1" applyFont="1" applyFill="1" applyBorder="1" applyAlignment="1">
      <alignment vertical="center"/>
    </xf>
    <xf numFmtId="178" fontId="0" fillId="0" borderId="19" xfId="0" applyNumberFormat="1" applyFont="1" applyFill="1" applyBorder="1" applyAlignment="1">
      <alignment vertical="center"/>
    </xf>
    <xf numFmtId="0" fontId="20" fillId="0" borderId="34" xfId="0" applyFont="1" applyFill="1" applyBorder="1" applyAlignment="1">
      <alignment vertical="center"/>
    </xf>
    <xf numFmtId="49" fontId="19" fillId="0" borderId="34" xfId="0" applyNumberFormat="1" applyFont="1" applyFill="1" applyBorder="1" applyAlignment="1">
      <alignment vertical="center"/>
    </xf>
    <xf numFmtId="49" fontId="19" fillId="0" borderId="18" xfId="0" applyNumberFormat="1" applyFont="1" applyFill="1" applyBorder="1" applyAlignment="1">
      <alignment vertical="center"/>
    </xf>
    <xf numFmtId="185" fontId="0" fillId="0" borderId="11" xfId="0" applyNumberFormat="1" applyFont="1" applyFill="1" applyBorder="1" applyAlignment="1">
      <alignment vertical="center"/>
    </xf>
    <xf numFmtId="49" fontId="0" fillId="0" borderId="18" xfId="0" applyNumberFormat="1" applyFont="1" applyFill="1" applyBorder="1" applyAlignment="1">
      <alignment vertical="center"/>
    </xf>
    <xf numFmtId="49" fontId="20" fillId="0" borderId="34" xfId="0" applyNumberFormat="1" applyFont="1" applyFill="1" applyBorder="1" applyAlignment="1">
      <alignment vertical="center"/>
    </xf>
    <xf numFmtId="184" fontId="19" fillId="0" borderId="11" xfId="0" applyNumberFormat="1" applyFont="1" applyFill="1" applyBorder="1" applyAlignment="1">
      <alignment vertical="center"/>
    </xf>
    <xf numFmtId="184" fontId="19" fillId="0" borderId="0" xfId="0" applyNumberFormat="1" applyFont="1" applyFill="1" applyBorder="1" applyAlignment="1">
      <alignment vertical="center"/>
    </xf>
    <xf numFmtId="0" fontId="19" fillId="0" borderId="34" xfId="0" applyFont="1" applyFill="1" applyBorder="1" applyAlignment="1">
      <alignment vertical="center"/>
    </xf>
    <xf numFmtId="0" fontId="19" fillId="0" borderId="18" xfId="0" applyFont="1" applyFill="1" applyBorder="1" applyAlignment="1">
      <alignment vertical="center"/>
    </xf>
    <xf numFmtId="176" fontId="19" fillId="0" borderId="11" xfId="0" applyNumberFormat="1" applyFont="1" applyFill="1" applyBorder="1" applyAlignment="1">
      <alignment vertical="center"/>
    </xf>
    <xf numFmtId="0" fontId="0" fillId="0" borderId="41" xfId="0" applyFont="1" applyFill="1" applyBorder="1" applyAlignment="1">
      <alignment vertical="center"/>
    </xf>
    <xf numFmtId="0" fontId="0" fillId="0" borderId="69" xfId="0" applyFont="1" applyFill="1" applyBorder="1" applyAlignment="1">
      <alignment vertical="center"/>
    </xf>
    <xf numFmtId="0" fontId="0" fillId="0" borderId="36" xfId="0" applyFont="1" applyFill="1" applyBorder="1" applyAlignment="1">
      <alignment vertical="center"/>
    </xf>
    <xf numFmtId="0" fontId="0" fillId="0" borderId="10" xfId="0" applyFont="1" applyFill="1" applyBorder="1" applyAlignment="1">
      <alignment vertical="center"/>
    </xf>
    <xf numFmtId="0" fontId="0" fillId="0" borderId="70" xfId="0" applyFont="1" applyFill="1" applyBorder="1" applyAlignment="1">
      <alignment vertical="center"/>
    </xf>
    <xf numFmtId="0" fontId="20" fillId="0" borderId="71" xfId="0" applyNumberFormat="1" applyFont="1" applyFill="1" applyBorder="1" applyAlignment="1">
      <alignment horizontal="center" vertical="center"/>
    </xf>
    <xf numFmtId="0" fontId="0" fillId="0" borderId="0" xfId="0" applyFont="1" applyFill="1" applyBorder="1" applyAlignment="1">
      <alignment vertical="center" shrinkToFit="1"/>
    </xf>
    <xf numFmtId="176" fontId="19" fillId="0" borderId="26" xfId="0" applyNumberFormat="1" applyFont="1" applyFill="1" applyBorder="1" applyAlignment="1">
      <alignment vertical="center"/>
    </xf>
    <xf numFmtId="0" fontId="30" fillId="0" borderId="0"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lignment vertical="center" wrapText="1"/>
    </xf>
    <xf numFmtId="176" fontId="20" fillId="0" borderId="0" xfId="0" applyNumberFormat="1" applyFont="1" applyFill="1" applyBorder="1" applyAlignment="1">
      <alignment vertical="center"/>
    </xf>
    <xf numFmtId="176" fontId="20" fillId="0" borderId="60" xfId="0" applyNumberFormat="1" applyFont="1" applyFill="1" applyBorder="1" applyAlignment="1">
      <alignment vertical="center"/>
    </xf>
    <xf numFmtId="180" fontId="0" fillId="0" borderId="0" xfId="0" applyNumberFormat="1" applyFont="1" applyFill="1" applyBorder="1" applyAlignment="1">
      <alignment vertical="center"/>
    </xf>
    <xf numFmtId="176" fontId="21" fillId="0" borderId="0" xfId="0" applyNumberFormat="1" applyFont="1" applyFill="1" applyBorder="1" applyAlignment="1">
      <alignment vertical="center"/>
    </xf>
    <xf numFmtId="176" fontId="21" fillId="0" borderId="60" xfId="0" applyNumberFormat="1" applyFont="1" applyFill="1" applyBorder="1" applyAlignment="1">
      <alignment vertical="center"/>
    </xf>
    <xf numFmtId="176" fontId="0" fillId="0" borderId="0" xfId="0" applyNumberFormat="1" applyFont="1" applyFill="1" applyBorder="1" applyAlignment="1">
      <alignment vertical="center"/>
    </xf>
    <xf numFmtId="176" fontId="0" fillId="0" borderId="0" xfId="0" applyNumberFormat="1" applyFont="1" applyFill="1" applyBorder="1" applyAlignment="1">
      <alignment horizontal="right" vertical="center"/>
    </xf>
    <xf numFmtId="176" fontId="0" fillId="0" borderId="26" xfId="0" applyNumberFormat="1" applyFont="1" applyFill="1" applyBorder="1" applyAlignment="1">
      <alignment vertical="center"/>
    </xf>
    <xf numFmtId="176" fontId="0" fillId="0" borderId="33" xfId="0" applyNumberFormat="1" applyFont="1" applyFill="1" applyBorder="1" applyAlignment="1">
      <alignment vertical="center"/>
    </xf>
    <xf numFmtId="176" fontId="20" fillId="0" borderId="0" xfId="0" applyNumberFormat="1" applyFont="1" applyFill="1" applyBorder="1" applyAlignment="1">
      <alignment horizontal="center" vertical="center"/>
    </xf>
    <xf numFmtId="180" fontId="0" fillId="0" borderId="0" xfId="0" applyNumberFormat="1" applyFont="1" applyFill="1" applyBorder="1" applyAlignment="1">
      <alignment horizontal="center" vertical="center"/>
    </xf>
    <xf numFmtId="178" fontId="0" fillId="0" borderId="26" xfId="0" applyNumberFormat="1" applyFont="1" applyFill="1" applyBorder="1" applyAlignment="1">
      <alignment vertical="center"/>
    </xf>
    <xf numFmtId="178" fontId="0" fillId="0" borderId="26" xfId="0" applyNumberFormat="1" applyFont="1" applyFill="1" applyBorder="1" applyAlignment="1">
      <alignment horizontal="center" vertical="center"/>
    </xf>
    <xf numFmtId="176" fontId="20" fillId="0" borderId="34" xfId="0" applyNumberFormat="1" applyFont="1" applyFill="1" applyBorder="1" applyAlignment="1">
      <alignment vertical="center"/>
    </xf>
    <xf numFmtId="178" fontId="0" fillId="0" borderId="34" xfId="0" applyNumberFormat="1" applyFont="1" applyFill="1" applyBorder="1" applyAlignment="1">
      <alignment vertical="center"/>
    </xf>
    <xf numFmtId="178" fontId="0" fillId="0" borderId="34" xfId="0" applyNumberFormat="1" applyFont="1" applyFill="1" applyBorder="1" applyAlignment="1">
      <alignment horizontal="center" vertical="center"/>
    </xf>
    <xf numFmtId="176" fontId="21" fillId="0" borderId="34" xfId="0" applyNumberFormat="1" applyFont="1" applyFill="1" applyBorder="1" applyAlignment="1">
      <alignment vertical="center"/>
    </xf>
    <xf numFmtId="181" fontId="19" fillId="0" borderId="19" xfId="0" applyNumberFormat="1" applyFont="1" applyFill="1" applyBorder="1" applyAlignment="1">
      <alignment horizontal="right" vertical="center"/>
    </xf>
    <xf numFmtId="0" fontId="19" fillId="0" borderId="0" xfId="0" applyFont="1" applyFill="1" applyBorder="1" applyAlignment="1">
      <alignment vertical="center"/>
    </xf>
    <xf numFmtId="0" fontId="0" fillId="0" borderId="54" xfId="0" applyFont="1" applyFill="1" applyBorder="1" applyAlignment="1">
      <alignment horizontal="right" vertical="center"/>
    </xf>
    <xf numFmtId="0" fontId="30" fillId="0" borderId="0" xfId="0" applyFont="1" applyFill="1" applyAlignment="1">
      <alignment vertical="center"/>
    </xf>
    <xf numFmtId="176" fontId="19" fillId="0" borderId="19" xfId="0" applyNumberFormat="1" applyFont="1" applyFill="1" applyBorder="1" applyAlignment="1">
      <alignment horizontal="right" vertical="center"/>
    </xf>
    <xf numFmtId="0" fontId="30" fillId="0" borderId="33" xfId="0" applyFont="1" applyFill="1" applyBorder="1" applyAlignment="1">
      <alignment vertical="center"/>
    </xf>
    <xf numFmtId="49" fontId="0" fillId="0" borderId="0" xfId="0" applyNumberFormat="1" applyFont="1" applyBorder="1" applyAlignment="1">
      <alignment vertical="center"/>
    </xf>
    <xf numFmtId="0" fontId="0" fillId="0" borderId="0" xfId="0" applyNumberFormat="1" applyFont="1" applyBorder="1" applyAlignment="1">
      <alignment horizontal="center" vertical="center"/>
    </xf>
    <xf numFmtId="190" fontId="0" fillId="0" borderId="0" xfId="0" applyNumberFormat="1" applyFont="1" applyBorder="1" applyAlignment="1">
      <alignment vertical="center"/>
    </xf>
    <xf numFmtId="177" fontId="0" fillId="0" borderId="0" xfId="0" applyNumberFormat="1" applyFont="1" applyBorder="1" applyAlignment="1">
      <alignment horizontal="right" vertical="center"/>
    </xf>
    <xf numFmtId="191" fontId="0" fillId="0" borderId="0" xfId="0" applyNumberFormat="1" applyFont="1" applyBorder="1" applyAlignment="1">
      <alignment vertical="center"/>
    </xf>
    <xf numFmtId="0" fontId="37" fillId="0" borderId="30" xfId="0" applyFont="1" applyFill="1" applyBorder="1" applyAlignment="1">
      <alignment vertical="center"/>
    </xf>
    <xf numFmtId="179" fontId="37" fillId="0" borderId="0" xfId="0" applyNumberFormat="1" applyFont="1">
      <alignment vertical="center"/>
    </xf>
    <xf numFmtId="0" fontId="28" fillId="0" borderId="0" xfId="0" applyFont="1" applyFill="1" applyBorder="1" applyAlignment="1">
      <alignment horizontal="center" vertical="center"/>
    </xf>
    <xf numFmtId="191" fontId="0" fillId="0" borderId="0" xfId="0" applyNumberFormat="1" applyFont="1" applyFill="1" applyBorder="1" applyAlignment="1">
      <alignment horizontal="center" vertical="center"/>
    </xf>
    <xf numFmtId="178" fontId="36" fillId="0" borderId="0" xfId="0" applyNumberFormat="1" applyFont="1">
      <alignment vertical="center"/>
    </xf>
    <xf numFmtId="0" fontId="36" fillId="0" borderId="0" xfId="0" applyFont="1">
      <alignment vertical="center"/>
    </xf>
    <xf numFmtId="181" fontId="0" fillId="0" borderId="0" xfId="0" applyNumberFormat="1" applyFont="1" applyFill="1" applyBorder="1" applyAlignment="1">
      <alignment vertical="center"/>
    </xf>
    <xf numFmtId="181" fontId="0" fillId="0" borderId="0" xfId="0" applyNumberFormat="1" applyFont="1" applyBorder="1" applyAlignment="1">
      <alignment vertical="center"/>
    </xf>
    <xf numFmtId="0" fontId="0" fillId="0" borderId="0" xfId="0" applyFont="1" applyBorder="1" applyAlignment="1">
      <alignment horizontal="center" vertical="center"/>
    </xf>
    <xf numFmtId="179" fontId="19" fillId="0" borderId="0" xfId="0" applyNumberFormat="1" applyFont="1" applyFill="1" applyBorder="1" applyAlignment="1">
      <alignment horizontal="right" vertical="center"/>
    </xf>
    <xf numFmtId="189" fontId="0" fillId="0" borderId="0" xfId="0" applyNumberFormat="1" applyFont="1" applyAlignment="1">
      <alignment vertical="center"/>
    </xf>
    <xf numFmtId="182" fontId="0" fillId="0" borderId="0" xfId="44" applyNumberFormat="1" applyFont="1" applyFill="1" applyBorder="1" applyAlignment="1">
      <alignment horizontal="right" vertical="center"/>
    </xf>
    <xf numFmtId="0" fontId="24" fillId="0" borderId="0" xfId="0" applyFont="1" applyBorder="1" applyAlignment="1">
      <alignment vertical="center" shrinkToFit="1"/>
    </xf>
    <xf numFmtId="0" fontId="0" fillId="0" borderId="47" xfId="0" applyFont="1" applyBorder="1" applyAlignment="1">
      <alignment horizontal="center" vertical="center"/>
    </xf>
    <xf numFmtId="0" fontId="0" fillId="0" borderId="22" xfId="0" applyFont="1" applyBorder="1" applyAlignment="1">
      <alignment vertical="center"/>
    </xf>
    <xf numFmtId="0" fontId="24" fillId="0" borderId="23" xfId="0" applyFont="1" applyBorder="1" applyAlignment="1">
      <alignment vertical="center" shrinkToFit="1"/>
    </xf>
    <xf numFmtId="178" fontId="0" fillId="0" borderId="23" xfId="0" applyNumberFormat="1" applyFont="1" applyFill="1" applyBorder="1" applyAlignment="1">
      <alignment vertical="center"/>
    </xf>
    <xf numFmtId="0" fontId="38" fillId="0" borderId="116" xfId="0" applyFont="1" applyFill="1" applyBorder="1" applyAlignment="1">
      <alignment vertical="center" shrinkToFit="1"/>
    </xf>
    <xf numFmtId="0" fontId="36" fillId="0" borderId="0" xfId="0" applyFont="1" applyBorder="1" applyAlignment="1">
      <alignment horizontal="left" vertical="center"/>
    </xf>
    <xf numFmtId="191" fontId="36" fillId="0" borderId="0" xfId="0" applyNumberFormat="1" applyFont="1" applyFill="1" applyBorder="1" applyAlignment="1">
      <alignment horizontal="center" vertical="center"/>
    </xf>
    <xf numFmtId="0" fontId="39" fillId="0" borderId="0" xfId="0" applyFont="1" applyBorder="1">
      <alignment vertical="center"/>
    </xf>
    <xf numFmtId="182" fontId="36" fillId="0" borderId="0" xfId="44" applyNumberFormat="1" applyFont="1" applyBorder="1">
      <alignment vertical="center"/>
    </xf>
    <xf numFmtId="0" fontId="28" fillId="0" borderId="23" xfId="0" applyFont="1" applyBorder="1">
      <alignment vertical="center"/>
    </xf>
    <xf numFmtId="0" fontId="0" fillId="0" borderId="23" xfId="0" applyFont="1" applyFill="1" applyBorder="1" applyAlignment="1">
      <alignment horizontal="distributed" vertical="center"/>
    </xf>
    <xf numFmtId="0" fontId="19" fillId="0" borderId="23" xfId="0" applyFont="1" applyFill="1" applyBorder="1" applyAlignment="1">
      <alignment horizontal="distributed" vertical="center"/>
    </xf>
    <xf numFmtId="0" fontId="38" fillId="0" borderId="0" xfId="0" applyFont="1">
      <alignment vertical="center"/>
    </xf>
    <xf numFmtId="179" fontId="37" fillId="0" borderId="0" xfId="0" applyNumberFormat="1" applyFont="1" applyAlignment="1">
      <alignment horizontal="left" vertical="center"/>
    </xf>
    <xf numFmtId="0" fontId="0" fillId="0" borderId="0" xfId="0" applyFont="1" applyFill="1" applyAlignment="1">
      <alignment vertical="center" shrinkToFit="1"/>
    </xf>
    <xf numFmtId="0" fontId="30" fillId="0" borderId="0" xfId="0" applyFont="1" applyFill="1" applyAlignment="1">
      <alignment horizontal="right" vertical="center"/>
    </xf>
    <xf numFmtId="0" fontId="30" fillId="0" borderId="10" xfId="0" applyFont="1" applyFill="1" applyBorder="1" applyAlignment="1">
      <alignment horizontal="center" vertical="center"/>
    </xf>
    <xf numFmtId="181" fontId="30" fillId="0" borderId="11" xfId="0" applyNumberFormat="1" applyFont="1" applyFill="1" applyBorder="1" applyAlignment="1">
      <alignment vertical="center"/>
    </xf>
    <xf numFmtId="181" fontId="30" fillId="0" borderId="0" xfId="0" applyNumberFormat="1" applyFont="1" applyFill="1" applyBorder="1" applyAlignment="1">
      <alignment vertical="center"/>
    </xf>
    <xf numFmtId="0" fontId="0" fillId="0" borderId="71" xfId="0" applyNumberFormat="1" applyFont="1" applyFill="1" applyBorder="1" applyAlignment="1">
      <alignment horizontal="center" vertical="center"/>
    </xf>
    <xf numFmtId="0" fontId="30" fillId="0" borderId="0" xfId="0" applyNumberFormat="1" applyFont="1" applyFill="1" applyBorder="1" applyAlignment="1">
      <alignment horizontal="left" vertical="center"/>
    </xf>
    <xf numFmtId="187" fontId="0" fillId="0" borderId="0" xfId="0" applyNumberFormat="1" applyFont="1" applyFill="1" applyBorder="1" applyAlignment="1">
      <alignment vertical="center"/>
    </xf>
    <xf numFmtId="187" fontId="0" fillId="0" borderId="26" xfId="0" applyNumberFormat="1" applyFont="1" applyFill="1" applyBorder="1" applyAlignment="1">
      <alignment vertical="center"/>
    </xf>
    <xf numFmtId="187" fontId="0" fillId="0" borderId="33" xfId="0" applyNumberFormat="1" applyFont="1" applyFill="1" applyBorder="1" applyAlignment="1">
      <alignment vertical="center"/>
    </xf>
    <xf numFmtId="187" fontId="0" fillId="0" borderId="42" xfId="0" applyNumberFormat="1" applyFont="1" applyFill="1" applyBorder="1" applyAlignment="1">
      <alignment vertical="center"/>
    </xf>
    <xf numFmtId="187" fontId="0" fillId="0" borderId="47" xfId="0" applyNumberFormat="1" applyFont="1" applyFill="1" applyBorder="1" applyAlignment="1">
      <alignment horizontal="right" vertical="center"/>
    </xf>
    <xf numFmtId="188" fontId="0" fillId="0" borderId="26" xfId="0" applyNumberFormat="1" applyFont="1" applyFill="1" applyBorder="1" applyAlignment="1">
      <alignment horizontal="right" vertical="center"/>
    </xf>
    <xf numFmtId="187" fontId="0" fillId="0" borderId="33" xfId="0" applyNumberFormat="1" applyFont="1" applyFill="1" applyBorder="1" applyAlignment="1">
      <alignment horizontal="right" vertical="center"/>
    </xf>
    <xf numFmtId="188" fontId="0" fillId="0" borderId="42" xfId="0" applyNumberFormat="1" applyFont="1" applyFill="1" applyBorder="1" applyAlignment="1">
      <alignment horizontal="right" vertical="center"/>
    </xf>
    <xf numFmtId="0" fontId="0" fillId="0" borderId="0" xfId="0" applyNumberFormat="1" applyFont="1" applyFill="1" applyBorder="1" applyAlignment="1">
      <alignment horizontal="right" vertical="center"/>
    </xf>
    <xf numFmtId="0" fontId="0" fillId="0" borderId="26" xfId="0" applyNumberFormat="1" applyFont="1" applyFill="1" applyBorder="1" applyAlignment="1">
      <alignment horizontal="right" vertical="center"/>
    </xf>
    <xf numFmtId="179" fontId="0" fillId="0" borderId="26" xfId="0" applyNumberFormat="1" applyFont="1" applyFill="1" applyBorder="1" applyAlignment="1">
      <alignment horizontal="right" vertical="center"/>
    </xf>
    <xf numFmtId="176" fontId="0" fillId="0" borderId="50"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xf>
    <xf numFmtId="178" fontId="0" fillId="0" borderId="20" xfId="0" applyNumberFormat="1" applyFont="1" applyFill="1" applyBorder="1" applyAlignment="1">
      <alignment horizontal="right" vertical="center"/>
    </xf>
    <xf numFmtId="176" fontId="0" fillId="0" borderId="21" xfId="0" applyNumberFormat="1" applyFont="1" applyFill="1" applyBorder="1" applyAlignment="1">
      <alignment horizontal="right" vertical="center"/>
    </xf>
    <xf numFmtId="178" fontId="0" fillId="0" borderId="21" xfId="0" applyNumberFormat="1" applyFont="1" applyFill="1" applyBorder="1" applyAlignment="1">
      <alignment horizontal="right" vertical="center"/>
    </xf>
    <xf numFmtId="176" fontId="0" fillId="0" borderId="17" xfId="0" applyNumberFormat="1" applyFont="1" applyFill="1" applyBorder="1" applyAlignment="1">
      <alignment horizontal="right" vertical="center"/>
    </xf>
    <xf numFmtId="0" fontId="0" fillId="0" borderId="53" xfId="0" applyFont="1" applyFill="1" applyBorder="1" applyAlignment="1">
      <alignment vertical="center"/>
    </xf>
    <xf numFmtId="0" fontId="0" fillId="0" borderId="54" xfId="0" applyFont="1" applyFill="1" applyBorder="1" applyAlignment="1">
      <alignment horizontal="center" vertical="center"/>
    </xf>
    <xf numFmtId="0" fontId="0" fillId="0" borderId="55" xfId="0" applyFont="1" applyFill="1" applyBorder="1" applyAlignment="1">
      <alignment vertical="center"/>
    </xf>
    <xf numFmtId="181" fontId="0" fillId="0" borderId="19" xfId="0" applyNumberFormat="1" applyFont="1" applyFill="1" applyBorder="1" applyAlignment="1">
      <alignment vertical="center"/>
    </xf>
    <xf numFmtId="181" fontId="0" fillId="0" borderId="50" xfId="0" applyNumberFormat="1" applyFont="1" applyFill="1" applyBorder="1" applyAlignment="1">
      <alignment vertical="center"/>
    </xf>
    <xf numFmtId="181" fontId="0" fillId="0" borderId="15" xfId="0" applyNumberFormat="1" applyFont="1" applyFill="1" applyBorder="1" applyAlignment="1">
      <alignment vertical="center"/>
    </xf>
    <xf numFmtId="181" fontId="0" fillId="0" borderId="21" xfId="0" applyNumberFormat="1" applyFont="1" applyFill="1" applyBorder="1" applyAlignment="1">
      <alignment vertical="center"/>
    </xf>
    <xf numFmtId="178" fontId="0" fillId="0" borderId="21" xfId="0" applyNumberFormat="1" applyFont="1" applyFill="1" applyBorder="1" applyAlignment="1">
      <alignment vertical="center"/>
    </xf>
    <xf numFmtId="181" fontId="0" fillId="0" borderId="17" xfId="0" applyNumberFormat="1" applyFont="1" applyFill="1" applyBorder="1" applyAlignment="1">
      <alignment vertical="center"/>
    </xf>
    <xf numFmtId="0" fontId="0" fillId="0" borderId="67" xfId="0" applyFont="1" applyFill="1" applyBorder="1" applyAlignment="1">
      <alignment vertical="center"/>
    </xf>
    <xf numFmtId="0" fontId="0" fillId="0" borderId="0" xfId="0" applyNumberFormat="1" applyFont="1" applyFill="1" applyBorder="1" applyAlignment="1">
      <alignment horizontal="center" vertical="center"/>
    </xf>
    <xf numFmtId="49" fontId="0" fillId="0" borderId="34" xfId="0" applyNumberFormat="1" applyFont="1" applyFill="1" applyBorder="1" applyAlignment="1">
      <alignment vertical="center"/>
    </xf>
    <xf numFmtId="176" fontId="0" fillId="0" borderId="11" xfId="0" applyNumberFormat="1" applyFont="1" applyFill="1" applyBorder="1" applyAlignment="1">
      <alignment vertical="center"/>
    </xf>
    <xf numFmtId="176" fontId="0" fillId="0" borderId="29" xfId="0" applyNumberFormat="1" applyFont="1" applyFill="1" applyBorder="1" applyAlignment="1">
      <alignment vertical="center"/>
    </xf>
    <xf numFmtId="0" fontId="0" fillId="0" borderId="66" xfId="0" applyFont="1" applyFill="1" applyBorder="1" applyAlignment="1">
      <alignment vertical="center"/>
    </xf>
    <xf numFmtId="0" fontId="0" fillId="0" borderId="66" xfId="0" applyFont="1" applyFill="1" applyBorder="1" applyAlignment="1">
      <alignment horizontal="right" vertical="center"/>
    </xf>
    <xf numFmtId="0" fontId="0" fillId="0" borderId="33" xfId="0" applyFont="1" applyFill="1" applyBorder="1" applyAlignment="1">
      <alignment vertical="center"/>
    </xf>
    <xf numFmtId="176" fontId="0" fillId="0" borderId="40" xfId="0" applyNumberFormat="1" applyFont="1" applyFill="1" applyBorder="1" applyAlignment="1">
      <alignment vertical="center"/>
    </xf>
    <xf numFmtId="176" fontId="0" fillId="0" borderId="42" xfId="0" applyNumberFormat="1" applyFont="1" applyFill="1" applyBorder="1" applyAlignment="1">
      <alignment vertical="center"/>
    </xf>
    <xf numFmtId="0" fontId="19" fillId="0" borderId="67" xfId="0" applyFont="1" applyFill="1" applyBorder="1" applyAlignment="1">
      <alignment horizontal="center" vertical="center"/>
    </xf>
    <xf numFmtId="0" fontId="30" fillId="0" borderId="25" xfId="0" applyFont="1" applyFill="1" applyBorder="1" applyAlignment="1">
      <alignment horizontal="center" vertical="center"/>
    </xf>
    <xf numFmtId="0" fontId="30" fillId="0" borderId="34" xfId="0" applyFont="1" applyFill="1" applyBorder="1" applyAlignment="1">
      <alignment horizontal="center" vertical="center" shrinkToFit="1"/>
    </xf>
    <xf numFmtId="181" fontId="30" fillId="0" borderId="110" xfId="0" applyNumberFormat="1" applyFont="1" applyFill="1" applyBorder="1" applyAlignment="1">
      <alignment vertical="center"/>
    </xf>
    <xf numFmtId="0" fontId="30" fillId="0" borderId="34" xfId="0" applyFont="1" applyFill="1" applyBorder="1" applyAlignment="1">
      <alignment horizontal="center" vertical="center"/>
    </xf>
    <xf numFmtId="0" fontId="30" fillId="0" borderId="59" xfId="0" applyFont="1" applyFill="1" applyBorder="1" applyAlignment="1">
      <alignment horizontal="center" vertical="center"/>
    </xf>
    <xf numFmtId="176" fontId="0" fillId="0" borderId="118" xfId="0" applyNumberFormat="1" applyFont="1" applyFill="1" applyBorder="1" applyAlignment="1">
      <alignment horizontal="right" vertical="center"/>
    </xf>
    <xf numFmtId="178" fontId="0" fillId="0" borderId="118" xfId="0" applyNumberFormat="1" applyFont="1" applyFill="1" applyBorder="1" applyAlignment="1">
      <alignment horizontal="right" vertical="center"/>
    </xf>
    <xf numFmtId="193" fontId="41" fillId="0" borderId="0" xfId="0" applyNumberFormat="1" applyFont="1">
      <alignment vertical="center"/>
    </xf>
    <xf numFmtId="181" fontId="37" fillId="0" borderId="16" xfId="0" applyNumberFormat="1" applyFont="1" applyFill="1" applyBorder="1" applyAlignment="1">
      <alignment horizontal="right" vertical="center"/>
    </xf>
    <xf numFmtId="178" fontId="42" fillId="0" borderId="16" xfId="0" applyNumberFormat="1" applyFont="1" applyFill="1" applyBorder="1" applyAlignment="1">
      <alignment horizontal="right" vertical="center"/>
    </xf>
    <xf numFmtId="0" fontId="36" fillId="0" borderId="0" xfId="0" applyFont="1" applyFill="1" applyBorder="1" applyAlignment="1">
      <alignment vertical="center" shrinkToFit="1"/>
    </xf>
    <xf numFmtId="0" fontId="33" fillId="0" borderId="61" xfId="0" applyFont="1" applyFill="1" applyBorder="1" applyAlignment="1">
      <alignment horizontal="center" vertical="center"/>
    </xf>
    <xf numFmtId="181" fontId="33" fillId="0" borderId="29" xfId="0" applyNumberFormat="1" applyFont="1" applyFill="1" applyBorder="1" applyAlignment="1">
      <alignment vertical="center"/>
    </xf>
    <xf numFmtId="181" fontId="33" fillId="0" borderId="118" xfId="0" applyNumberFormat="1" applyFont="1" applyFill="1" applyBorder="1" applyAlignment="1">
      <alignment vertical="center"/>
    </xf>
    <xf numFmtId="181" fontId="33" fillId="0" borderId="119" xfId="0" applyNumberFormat="1" applyFont="1" applyFill="1" applyBorder="1" applyAlignment="1">
      <alignment vertical="center"/>
    </xf>
    <xf numFmtId="0" fontId="21" fillId="0" borderId="74" xfId="0" applyNumberFormat="1" applyFont="1" applyFill="1" applyBorder="1" applyAlignment="1">
      <alignment horizontal="center" vertical="center"/>
    </xf>
    <xf numFmtId="176" fontId="0" fillId="0" borderId="0" xfId="42" applyNumberFormat="1" applyFont="1" applyFill="1" applyBorder="1" applyAlignment="1" applyProtection="1">
      <alignment horizontal="right" vertical="center"/>
      <protection locked="0"/>
    </xf>
    <xf numFmtId="0" fontId="0" fillId="0" borderId="107" xfId="0" applyFont="1" applyFill="1" applyBorder="1" applyAlignment="1">
      <alignment vertical="center"/>
    </xf>
    <xf numFmtId="0" fontId="19" fillId="0" borderId="30" xfId="0" applyFont="1" applyFill="1" applyBorder="1" applyAlignment="1">
      <alignment horizontal="distributed" vertical="center"/>
    </xf>
    <xf numFmtId="181" fontId="19" fillId="0" borderId="40" xfId="0" applyNumberFormat="1" applyFont="1" applyFill="1" applyBorder="1" applyAlignment="1">
      <alignment horizontal="right" vertical="center"/>
    </xf>
    <xf numFmtId="181" fontId="19" fillId="0" borderId="110" xfId="0" applyNumberFormat="1" applyFont="1" applyFill="1" applyBorder="1" applyAlignment="1">
      <alignment horizontal="right" vertical="center"/>
    </xf>
    <xf numFmtId="0" fontId="0" fillId="0" borderId="30" xfId="0" applyFont="1" applyFill="1" applyBorder="1" applyAlignment="1">
      <alignment horizontal="distributed" vertical="center"/>
    </xf>
    <xf numFmtId="178" fontId="0" fillId="0" borderId="110"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80" fontId="0" fillId="0" borderId="110" xfId="0" applyNumberFormat="1" applyFont="1" applyFill="1" applyBorder="1" applyAlignment="1">
      <alignment horizontal="right" vertical="center"/>
    </xf>
    <xf numFmtId="0" fontId="19" fillId="0" borderId="22" xfId="0" applyFont="1" applyFill="1" applyBorder="1" applyAlignment="1">
      <alignment horizontal="distributed" vertical="center"/>
    </xf>
    <xf numFmtId="0" fontId="0" fillId="0" borderId="126" xfId="0" applyFont="1" applyFill="1" applyBorder="1" applyAlignment="1">
      <alignment horizontal="distributed" vertical="center"/>
    </xf>
    <xf numFmtId="178" fontId="0" fillId="0" borderId="119" xfId="0" applyNumberFormat="1" applyFont="1" applyFill="1" applyBorder="1" applyAlignment="1">
      <alignment horizontal="right" vertical="center"/>
    </xf>
    <xf numFmtId="182" fontId="0" fillId="0" borderId="0" xfId="44" applyNumberFormat="1" applyFont="1">
      <alignment vertical="center"/>
    </xf>
    <xf numFmtId="0" fontId="0" fillId="0" borderId="16" xfId="0" applyFont="1" applyFill="1" applyBorder="1" applyAlignment="1">
      <alignment horizontal="center" vertical="center"/>
    </xf>
    <xf numFmtId="176" fontId="0" fillId="0" borderId="0" xfId="0" applyNumberFormat="1" applyFont="1" applyFill="1" applyBorder="1" applyAlignment="1">
      <alignment horizontal="center" vertical="center"/>
    </xf>
    <xf numFmtId="185" fontId="0" fillId="0" borderId="0" xfId="0" applyNumberFormat="1" applyFont="1" applyFill="1" applyBorder="1" applyAlignment="1">
      <alignment vertical="center"/>
    </xf>
    <xf numFmtId="176" fontId="0" fillId="0" borderId="11" xfId="0" applyNumberFormat="1" applyFont="1" applyFill="1" applyBorder="1" applyAlignment="1">
      <alignment horizontal="right" vertical="center"/>
    </xf>
    <xf numFmtId="176" fontId="0" fillId="0" borderId="29" xfId="0" applyNumberFormat="1" applyFont="1" applyFill="1" applyBorder="1" applyAlignment="1">
      <alignment horizontal="right" vertical="center"/>
    </xf>
    <xf numFmtId="0" fontId="0" fillId="0" borderId="16" xfId="0" applyFont="1" applyBorder="1" applyAlignment="1">
      <alignment horizontal="center" vertical="center"/>
    </xf>
    <xf numFmtId="176" fontId="0" fillId="0" borderId="12" xfId="0" applyNumberFormat="1" applyFont="1" applyFill="1" applyBorder="1" applyAlignment="1">
      <alignment horizontal="right" vertical="center"/>
    </xf>
    <xf numFmtId="176" fontId="19" fillId="0" borderId="11" xfId="0" applyNumberFormat="1" applyFont="1" applyFill="1" applyBorder="1" applyAlignment="1">
      <alignment horizontal="right" vertical="center"/>
    </xf>
    <xf numFmtId="0" fontId="0" fillId="0" borderId="0" xfId="0" applyFont="1" applyBorder="1" applyAlignment="1">
      <alignment horizontal="right" vertical="center"/>
    </xf>
    <xf numFmtId="0" fontId="0" fillId="0" borderId="34" xfId="0" applyFont="1" applyBorder="1" applyAlignment="1">
      <alignment horizontal="center" vertical="center"/>
    </xf>
    <xf numFmtId="176" fontId="19" fillId="0" borderId="0" xfId="0" applyNumberFormat="1" applyFont="1" applyFill="1" applyBorder="1" applyAlignment="1">
      <alignment horizontal="center" vertical="center"/>
    </xf>
    <xf numFmtId="0" fontId="0" fillId="0" borderId="25" xfId="0" applyFont="1" applyFill="1" applyBorder="1" applyAlignment="1">
      <alignment horizontal="center" vertical="center"/>
    </xf>
    <xf numFmtId="0" fontId="0" fillId="0" borderId="0" xfId="0" applyFont="1" applyFill="1" applyBorder="1" applyAlignment="1">
      <alignment horizontal="right" vertical="center"/>
    </xf>
    <xf numFmtId="176" fontId="0" fillId="0" borderId="19" xfId="0" applyNumberFormat="1" applyFont="1" applyFill="1" applyBorder="1" applyAlignment="1">
      <alignment horizontal="center" vertical="center"/>
    </xf>
    <xf numFmtId="176" fontId="19" fillId="0" borderId="0" xfId="0" applyNumberFormat="1" applyFont="1" applyFill="1" applyBorder="1" applyAlignment="1">
      <alignment horizontal="right" vertical="center"/>
    </xf>
    <xf numFmtId="0" fontId="0" fillId="0" borderId="0" xfId="0" applyFont="1" applyFill="1" applyBorder="1" applyAlignment="1">
      <alignment vertical="center"/>
    </xf>
    <xf numFmtId="0" fontId="30" fillId="0" borderId="0" xfId="0" applyFont="1" applyAlignment="1">
      <alignment vertical="center"/>
    </xf>
    <xf numFmtId="0" fontId="30" fillId="0" borderId="0" xfId="0" applyFont="1" applyAlignment="1">
      <alignment horizontal="right" vertical="center"/>
    </xf>
    <xf numFmtId="0" fontId="30" fillId="0" borderId="0" xfId="0" applyFont="1">
      <alignment vertical="center"/>
    </xf>
    <xf numFmtId="0" fontId="30" fillId="0" borderId="46"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27" xfId="0" applyFont="1" applyFill="1" applyBorder="1" applyAlignment="1">
      <alignment horizontal="center" vertical="center"/>
    </xf>
    <xf numFmtId="0" fontId="30" fillId="0" borderId="28" xfId="0" applyFont="1" applyFill="1" applyBorder="1" applyAlignment="1">
      <alignment horizontal="center" vertical="center"/>
    </xf>
    <xf numFmtId="0" fontId="33" fillId="0" borderId="62" xfId="0" applyFont="1" applyBorder="1" applyAlignment="1">
      <alignment horizontal="distributed" vertical="center"/>
    </xf>
    <xf numFmtId="176" fontId="33" fillId="0" borderId="12" xfId="0" applyNumberFormat="1" applyFont="1" applyFill="1" applyBorder="1" applyAlignment="1">
      <alignment horizontal="right" vertical="center" shrinkToFit="1"/>
    </xf>
    <xf numFmtId="176" fontId="33" fillId="0" borderId="19" xfId="0" applyNumberFormat="1" applyFont="1" applyFill="1" applyBorder="1" applyAlignment="1">
      <alignment horizontal="right" vertical="center" shrinkToFit="1"/>
    </xf>
    <xf numFmtId="176" fontId="30" fillId="0" borderId="19" xfId="0" applyNumberFormat="1" applyFont="1" applyFill="1" applyBorder="1" applyAlignment="1">
      <alignment horizontal="right" vertical="center" shrinkToFit="1"/>
    </xf>
    <xf numFmtId="176" fontId="33" fillId="0" borderId="40" xfId="0" applyNumberFormat="1" applyFont="1" applyFill="1" applyBorder="1" applyAlignment="1">
      <alignment horizontal="right" vertical="center" shrinkToFit="1"/>
    </xf>
    <xf numFmtId="0" fontId="30" fillId="0" borderId="34" xfId="0" applyFont="1" applyFill="1" applyBorder="1" applyAlignment="1">
      <alignment horizontal="distributed" vertical="center"/>
    </xf>
    <xf numFmtId="187" fontId="30" fillId="0" borderId="11" xfId="0" applyNumberFormat="1" applyFont="1" applyFill="1" applyBorder="1" applyAlignment="1">
      <alignment horizontal="right" vertical="center" shrinkToFit="1"/>
    </xf>
    <xf numFmtId="187" fontId="30" fillId="0" borderId="0" xfId="0" applyNumberFormat="1" applyFont="1" applyFill="1" applyBorder="1" applyAlignment="1">
      <alignment horizontal="right" vertical="center" shrinkToFit="1"/>
    </xf>
    <xf numFmtId="187" fontId="30" fillId="0" borderId="0" xfId="0" applyNumberFormat="1" applyFont="1" applyFill="1" applyBorder="1" applyAlignment="1">
      <alignment horizontal="right" vertical="center" indent="1"/>
    </xf>
    <xf numFmtId="176" fontId="30" fillId="0" borderId="0" xfId="0" applyNumberFormat="1" applyFont="1" applyFill="1" applyBorder="1" applyAlignment="1">
      <alignment horizontal="right" vertical="center"/>
    </xf>
    <xf numFmtId="176" fontId="30" fillId="0" borderId="26" xfId="0" applyNumberFormat="1" applyFont="1" applyFill="1" applyBorder="1" applyAlignment="1">
      <alignment horizontal="right" vertical="center"/>
    </xf>
    <xf numFmtId="183" fontId="30" fillId="0" borderId="11" xfId="0" applyNumberFormat="1" applyFont="1" applyFill="1" applyBorder="1" applyAlignment="1">
      <alignment horizontal="right" vertical="center" shrinkToFit="1"/>
    </xf>
    <xf numFmtId="176" fontId="30" fillId="0" borderId="0" xfId="0" applyNumberFormat="1" applyFont="1" applyFill="1" applyBorder="1" applyAlignment="1">
      <alignment horizontal="right" vertical="center" indent="1"/>
    </xf>
    <xf numFmtId="0" fontId="30" fillId="0" borderId="43" xfId="0" applyFont="1" applyFill="1" applyBorder="1" applyAlignment="1">
      <alignment horizontal="distributed" vertical="center"/>
    </xf>
    <xf numFmtId="186" fontId="30" fillId="0" borderId="0" xfId="0" applyNumberFormat="1" applyFont="1" applyFill="1" applyBorder="1" applyAlignment="1">
      <alignment vertical="center"/>
    </xf>
    <xf numFmtId="176" fontId="30" fillId="0" borderId="0" xfId="0" applyNumberFormat="1" applyFont="1">
      <alignment vertical="center"/>
    </xf>
    <xf numFmtId="0" fontId="30" fillId="0" borderId="43" xfId="0" applyFont="1" applyBorder="1" applyAlignment="1">
      <alignment horizontal="distributed" vertical="center"/>
    </xf>
    <xf numFmtId="176" fontId="30" fillId="0" borderId="26" xfId="0" applyNumberFormat="1" applyFont="1" applyFill="1" applyBorder="1" applyAlignment="1">
      <alignment horizontal="right" vertical="center" indent="1"/>
    </xf>
    <xf numFmtId="0" fontId="30" fillId="0" borderId="44" xfId="0" applyFont="1" applyBorder="1" applyAlignment="1">
      <alignment horizontal="distributed" vertical="center"/>
    </xf>
    <xf numFmtId="176" fontId="30" fillId="0" borderId="33" xfId="0" applyNumberFormat="1" applyFont="1" applyFill="1" applyBorder="1" applyAlignment="1">
      <alignment horizontal="right" vertical="center" indent="1"/>
    </xf>
    <xf numFmtId="176" fontId="30" fillId="0" borderId="33" xfId="0" applyNumberFormat="1" applyFont="1" applyFill="1" applyBorder="1" applyAlignment="1">
      <alignment horizontal="right" vertical="center"/>
    </xf>
    <xf numFmtId="176" fontId="30" fillId="0" borderId="42" xfId="0" applyNumberFormat="1" applyFont="1" applyFill="1" applyBorder="1" applyAlignment="1">
      <alignment horizontal="right" vertical="center" indent="1"/>
    </xf>
    <xf numFmtId="0" fontId="30" fillId="0" borderId="63" xfId="0" applyFont="1" applyBorder="1" applyAlignment="1">
      <alignment vertical="center"/>
    </xf>
    <xf numFmtId="0" fontId="30" fillId="0" borderId="64" xfId="0" applyFont="1" applyFill="1" applyBorder="1" applyAlignment="1">
      <alignment horizontal="center" vertical="center"/>
    </xf>
    <xf numFmtId="0" fontId="30" fillId="0" borderId="65"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13" xfId="0" applyFont="1" applyFill="1" applyBorder="1" applyAlignment="1">
      <alignment horizontal="center" vertical="center"/>
    </xf>
    <xf numFmtId="176" fontId="33" fillId="0" borderId="12" xfId="0" applyNumberFormat="1" applyFont="1" applyFill="1" applyBorder="1" applyAlignment="1">
      <alignment horizontal="right" vertical="center"/>
    </xf>
    <xf numFmtId="176" fontId="33" fillId="0" borderId="19" xfId="0" applyNumberFormat="1" applyFont="1" applyFill="1" applyBorder="1" applyAlignment="1">
      <alignment horizontal="right" vertical="center"/>
    </xf>
    <xf numFmtId="176" fontId="33" fillId="0" borderId="40" xfId="0" applyNumberFormat="1" applyFont="1" applyFill="1" applyBorder="1" applyAlignment="1">
      <alignment horizontal="right" vertical="center"/>
    </xf>
    <xf numFmtId="176" fontId="30" fillId="0" borderId="11" xfId="0" applyNumberFormat="1" applyFont="1" applyFill="1" applyBorder="1" applyAlignment="1">
      <alignment horizontal="right" vertical="center"/>
    </xf>
    <xf numFmtId="0" fontId="30" fillId="0" borderId="34" xfId="0" applyFont="1" applyBorder="1" applyAlignment="1">
      <alignment horizontal="distributed" vertical="center"/>
    </xf>
    <xf numFmtId="0" fontId="30" fillId="0" borderId="41" xfId="0" applyFont="1" applyBorder="1" applyAlignment="1">
      <alignment horizontal="distributed" vertical="center"/>
    </xf>
    <xf numFmtId="176" fontId="30" fillId="0" borderId="29" xfId="0" applyNumberFormat="1" applyFont="1" applyFill="1" applyBorder="1" applyAlignment="1">
      <alignment horizontal="right" vertical="center"/>
    </xf>
    <xf numFmtId="176" fontId="30" fillId="0" borderId="42" xfId="0" applyNumberFormat="1" applyFont="1" applyFill="1" applyBorder="1" applyAlignment="1">
      <alignment horizontal="right" vertical="center"/>
    </xf>
    <xf numFmtId="181" fontId="19" fillId="0" borderId="127" xfId="0" applyNumberFormat="1" applyFont="1" applyFill="1" applyBorder="1" applyAlignment="1">
      <alignment horizontal="right" vertical="center"/>
    </xf>
    <xf numFmtId="181" fontId="19" fillId="0" borderId="128" xfId="0" applyNumberFormat="1" applyFont="1" applyFill="1" applyBorder="1" applyAlignment="1">
      <alignment horizontal="right" vertical="center"/>
    </xf>
    <xf numFmtId="181" fontId="19" fillId="0" borderId="129" xfId="0" applyNumberFormat="1" applyFont="1" applyFill="1" applyBorder="1" applyAlignment="1">
      <alignment horizontal="right" vertical="center"/>
    </xf>
    <xf numFmtId="181" fontId="19" fillId="0" borderId="130" xfId="0" applyNumberFormat="1" applyFont="1" applyFill="1" applyBorder="1" applyAlignment="1">
      <alignment horizontal="right" vertical="center"/>
    </xf>
    <xf numFmtId="181" fontId="19" fillId="0" borderId="88" xfId="0" applyNumberFormat="1" applyFont="1" applyFill="1" applyBorder="1" applyAlignment="1">
      <alignment horizontal="right" vertical="center"/>
    </xf>
    <xf numFmtId="181" fontId="19" fillId="0" borderId="106" xfId="0" applyNumberFormat="1" applyFont="1" applyFill="1" applyBorder="1" applyAlignment="1">
      <alignment horizontal="right" vertical="center"/>
    </xf>
    <xf numFmtId="178" fontId="19" fillId="0" borderId="130" xfId="0" applyNumberFormat="1" applyFont="1" applyFill="1" applyBorder="1" applyAlignment="1">
      <alignment horizontal="right" vertical="center"/>
    </xf>
    <xf numFmtId="178" fontId="19" fillId="0" borderId="88" xfId="0" applyNumberFormat="1" applyFont="1" applyFill="1" applyBorder="1" applyAlignment="1">
      <alignment horizontal="right" vertical="center"/>
    </xf>
    <xf numFmtId="178" fontId="19" fillId="0" borderId="106" xfId="0" applyNumberFormat="1" applyFont="1" applyFill="1" applyBorder="1" applyAlignment="1">
      <alignment horizontal="right" vertical="center"/>
    </xf>
    <xf numFmtId="178" fontId="19" fillId="0" borderId="127" xfId="0" applyNumberFormat="1" applyFont="1" applyFill="1" applyBorder="1" applyAlignment="1">
      <alignment horizontal="right" vertical="center"/>
    </xf>
    <xf numFmtId="178" fontId="19" fillId="0" borderId="128" xfId="0" applyNumberFormat="1" applyFont="1" applyFill="1" applyBorder="1" applyAlignment="1">
      <alignment horizontal="right" vertical="center"/>
    </xf>
    <xf numFmtId="178" fontId="19" fillId="0" borderId="129" xfId="0" applyNumberFormat="1" applyFont="1" applyFill="1" applyBorder="1" applyAlignment="1">
      <alignment horizontal="right" vertical="center"/>
    </xf>
    <xf numFmtId="185" fontId="19" fillId="0" borderId="11" xfId="0" applyNumberFormat="1" applyFont="1" applyFill="1" applyBorder="1" applyAlignment="1">
      <alignment vertical="center"/>
    </xf>
    <xf numFmtId="185" fontId="19" fillId="0" borderId="0" xfId="0" applyNumberFormat="1" applyFont="1" applyFill="1" applyBorder="1" applyAlignment="1">
      <alignment vertical="center"/>
    </xf>
    <xf numFmtId="0" fontId="0" fillId="0" borderId="23"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10" xfId="0" applyFont="1" applyFill="1" applyBorder="1" applyAlignment="1">
      <alignment horizontal="center" vertical="center"/>
    </xf>
    <xf numFmtId="0" fontId="30" fillId="0" borderId="57" xfId="0" applyFont="1" applyFill="1" applyBorder="1" applyAlignment="1">
      <alignment horizontal="center" vertical="center"/>
    </xf>
    <xf numFmtId="0" fontId="30" fillId="0" borderId="24" xfId="0" applyFont="1" applyFill="1" applyBorder="1" applyAlignment="1">
      <alignment horizontal="center" vertical="center"/>
    </xf>
    <xf numFmtId="38" fontId="19" fillId="0" borderId="21" xfId="43" applyFont="1" applyFill="1" applyBorder="1" applyAlignment="1">
      <alignment horizontal="right" vertical="center"/>
    </xf>
    <xf numFmtId="176" fontId="0" fillId="0" borderId="11" xfId="0" applyNumberFormat="1" applyFont="1" applyFill="1" applyBorder="1" applyAlignment="1">
      <alignment horizontal="right" vertical="center"/>
    </xf>
    <xf numFmtId="176" fontId="0" fillId="0" borderId="29" xfId="0" applyNumberFormat="1" applyFont="1" applyFill="1" applyBorder="1" applyAlignment="1">
      <alignment horizontal="right" vertical="center"/>
    </xf>
    <xf numFmtId="0" fontId="0" fillId="0" borderId="57" xfId="0" applyFont="1" applyFill="1" applyBorder="1" applyAlignment="1">
      <alignment horizontal="center" vertical="center"/>
    </xf>
    <xf numFmtId="0" fontId="30" fillId="0" borderId="16" xfId="0" applyFont="1" applyFill="1" applyBorder="1" applyAlignment="1">
      <alignment horizontal="center" vertical="center"/>
    </xf>
    <xf numFmtId="0" fontId="0" fillId="0" borderId="14" xfId="0" applyFont="1" applyFill="1" applyBorder="1" applyAlignment="1">
      <alignment horizontal="distributed" vertical="center"/>
    </xf>
    <xf numFmtId="0" fontId="0" fillId="0" borderId="0" xfId="0" applyFont="1" applyFill="1" applyBorder="1" applyAlignment="1">
      <alignment horizontal="right" vertical="center"/>
    </xf>
    <xf numFmtId="0" fontId="19" fillId="0" borderId="14" xfId="0" applyFont="1" applyFill="1" applyBorder="1" applyAlignment="1">
      <alignment horizontal="distributed" vertical="center"/>
    </xf>
    <xf numFmtId="0" fontId="0" fillId="0" borderId="13"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0" xfId="0" applyFont="1" applyFill="1" applyBorder="1" applyAlignment="1">
      <alignment vertical="center"/>
    </xf>
    <xf numFmtId="0" fontId="0" fillId="0" borderId="59" xfId="0" applyFont="1" applyFill="1" applyBorder="1" applyAlignment="1">
      <alignment horizontal="center" vertical="center"/>
    </xf>
    <xf numFmtId="176" fontId="19" fillId="0" borderId="0" xfId="0" applyNumberFormat="1" applyFont="1" applyFill="1" applyBorder="1" applyAlignment="1">
      <alignment horizontal="right" vertical="center"/>
    </xf>
    <xf numFmtId="178" fontId="0" fillId="0" borderId="12" xfId="0" applyNumberFormat="1" applyFont="1" applyFill="1" applyBorder="1" applyAlignment="1">
      <alignment horizontal="right" vertical="center"/>
    </xf>
    <xf numFmtId="178" fontId="0" fillId="0" borderId="19" xfId="0" applyNumberFormat="1" applyFont="1" applyFill="1" applyBorder="1" applyAlignment="1">
      <alignment horizontal="right" vertical="center"/>
    </xf>
    <xf numFmtId="178" fontId="0" fillId="0" borderId="11"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0" fontId="0" fillId="0" borderId="0" xfId="0" applyFont="1" applyAlignment="1">
      <alignment horizontal="center" vertical="center"/>
    </xf>
    <xf numFmtId="49" fontId="0" fillId="0" borderId="0" xfId="0" applyNumberFormat="1" applyFont="1" applyAlignment="1">
      <alignment vertical="center"/>
    </xf>
    <xf numFmtId="0" fontId="0" fillId="0" borderId="16" xfId="0" applyFont="1" applyFill="1" applyBorder="1" applyAlignment="1">
      <alignment vertical="center"/>
    </xf>
    <xf numFmtId="49" fontId="0" fillId="0" borderId="0" xfId="0" applyNumberFormat="1" applyFont="1">
      <alignment vertical="center"/>
    </xf>
    <xf numFmtId="49" fontId="0" fillId="0" borderId="0" xfId="0" applyNumberFormat="1" applyFont="1" applyBorder="1">
      <alignment vertical="center"/>
    </xf>
    <xf numFmtId="0" fontId="0" fillId="0" borderId="12" xfId="0" applyFont="1" applyBorder="1" applyAlignment="1">
      <alignment horizontal="center" vertical="center"/>
    </xf>
    <xf numFmtId="0" fontId="0" fillId="0" borderId="23" xfId="0" applyFont="1" applyBorder="1">
      <alignment vertical="center"/>
    </xf>
    <xf numFmtId="179" fontId="0" fillId="0" borderId="0" xfId="0" applyNumberFormat="1" applyFont="1" applyBorder="1">
      <alignment vertical="center"/>
    </xf>
    <xf numFmtId="0" fontId="0" fillId="0" borderId="16" xfId="0" applyFont="1" applyBorder="1">
      <alignment vertical="center"/>
    </xf>
    <xf numFmtId="182" fontId="0" fillId="0" borderId="0" xfId="0" applyNumberFormat="1" applyFont="1">
      <alignment vertical="center"/>
    </xf>
    <xf numFmtId="181" fontId="0" fillId="0" borderId="23" xfId="0" applyNumberFormat="1" applyFont="1" applyFill="1" applyBorder="1" applyAlignment="1">
      <alignment vertical="center"/>
    </xf>
    <xf numFmtId="192" fontId="0" fillId="0" borderId="0" xfId="0" applyNumberFormat="1" applyFont="1" applyFill="1">
      <alignment vertical="center"/>
    </xf>
    <xf numFmtId="178" fontId="0" fillId="0" borderId="0" xfId="0" applyNumberFormat="1" applyFont="1">
      <alignment vertical="center"/>
    </xf>
    <xf numFmtId="0" fontId="0" fillId="0" borderId="0" xfId="0" applyFont="1" applyBorder="1" applyAlignment="1">
      <alignment horizontal="left" vertical="center"/>
    </xf>
    <xf numFmtId="178" fontId="0" fillId="0" borderId="0" xfId="0" applyNumberFormat="1" applyFont="1" applyFill="1" applyBorder="1" applyAlignment="1">
      <alignment horizontal="right" vertical="center"/>
    </xf>
    <xf numFmtId="0" fontId="0" fillId="0" borderId="0" xfId="0" applyAlignment="1">
      <alignment horizontal="center" vertical="center"/>
    </xf>
    <xf numFmtId="38" fontId="0" fillId="0" borderId="0" xfId="43" applyFont="1" applyFill="1" applyBorder="1" applyAlignment="1">
      <alignment horizontal="right" vertical="center"/>
    </xf>
    <xf numFmtId="38" fontId="0" fillId="0" borderId="110" xfId="43" applyFont="1" applyFill="1" applyBorder="1" applyAlignment="1">
      <alignment horizontal="right" vertical="center"/>
    </xf>
    <xf numFmtId="176" fontId="0" fillId="0" borderId="0" xfId="0" applyNumberFormat="1" applyFont="1" applyFill="1" applyBorder="1" applyAlignment="1">
      <alignment horizontal="center" vertical="center"/>
    </xf>
    <xf numFmtId="188" fontId="0" fillId="0" borderId="0" xfId="0" applyNumberFormat="1" applyFont="1" applyFill="1" applyBorder="1" applyAlignment="1">
      <alignment horizontal="center" vertical="center"/>
    </xf>
    <xf numFmtId="188" fontId="0" fillId="0" borderId="110" xfId="0" applyNumberFormat="1" applyFont="1" applyFill="1" applyBorder="1" applyAlignment="1">
      <alignment horizontal="center" vertical="center"/>
    </xf>
    <xf numFmtId="176" fontId="19" fillId="0" borderId="88" xfId="0" applyNumberFormat="1" applyFont="1" applyFill="1" applyBorder="1" applyAlignment="1">
      <alignment horizontal="center" vertical="center" shrinkToFit="1"/>
    </xf>
    <xf numFmtId="176" fontId="19" fillId="0" borderId="106" xfId="0" applyNumberFormat="1" applyFont="1" applyFill="1" applyBorder="1" applyAlignment="1">
      <alignment horizontal="center" vertical="center" shrinkToFit="1"/>
    </xf>
    <xf numFmtId="176" fontId="0" fillId="0" borderId="118" xfId="0" applyNumberFormat="1" applyFont="1" applyFill="1" applyBorder="1" applyAlignment="1">
      <alignment horizontal="center" vertical="center"/>
    </xf>
    <xf numFmtId="188" fontId="0" fillId="0" borderId="118" xfId="0" applyNumberFormat="1" applyFont="1" applyFill="1" applyBorder="1" applyAlignment="1">
      <alignment horizontal="center" vertical="center"/>
    </xf>
    <xf numFmtId="188" fontId="0" fillId="0" borderId="119" xfId="0" applyNumberFormat="1" applyFont="1" applyFill="1" applyBorder="1" applyAlignment="1">
      <alignment horizontal="center" vertical="center"/>
    </xf>
    <xf numFmtId="185" fontId="0" fillId="0" borderId="0" xfId="0" applyNumberFormat="1" applyFont="1" applyFill="1" applyBorder="1" applyAlignment="1">
      <alignment vertical="center"/>
    </xf>
    <xf numFmtId="185" fontId="0" fillId="0" borderId="110" xfId="0" applyNumberFormat="1" applyFont="1" applyFill="1" applyBorder="1" applyAlignment="1">
      <alignment vertical="center"/>
    </xf>
    <xf numFmtId="38" fontId="19" fillId="0" borderId="112" xfId="43" applyFont="1" applyFill="1" applyBorder="1" applyAlignment="1">
      <alignment horizontal="right" vertical="center"/>
    </xf>
    <xf numFmtId="38" fontId="19" fillId="0" borderId="111" xfId="43" applyFont="1" applyFill="1" applyBorder="1" applyAlignment="1">
      <alignment horizontal="right" vertical="center"/>
    </xf>
    <xf numFmtId="0" fontId="0" fillId="0" borderId="0" xfId="0" applyFont="1" applyFill="1" applyBorder="1" applyAlignment="1">
      <alignment horizontal="left" vertical="center" wrapText="1"/>
    </xf>
    <xf numFmtId="0" fontId="18" fillId="0" borderId="0"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117" xfId="0" applyFont="1" applyFill="1" applyBorder="1" applyAlignment="1">
      <alignment horizontal="center" vertical="center"/>
    </xf>
    <xf numFmtId="0" fontId="0" fillId="0" borderId="122" xfId="0" applyFont="1" applyFill="1" applyBorder="1" applyAlignment="1">
      <alignment horizontal="center" vertical="center"/>
    </xf>
    <xf numFmtId="0" fontId="0" fillId="0" borderId="121"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70" xfId="0" applyFont="1" applyFill="1" applyBorder="1" applyAlignment="1">
      <alignment horizontal="center" vertical="center"/>
    </xf>
    <xf numFmtId="176" fontId="19" fillId="0" borderId="19" xfId="0" applyNumberFormat="1" applyFont="1" applyFill="1" applyBorder="1" applyAlignment="1">
      <alignment horizontal="center" vertical="center" shrinkToFit="1"/>
    </xf>
    <xf numFmtId="41" fontId="19" fillId="0" borderId="21" xfId="43" applyNumberFormat="1" applyFont="1" applyFill="1" applyBorder="1" applyAlignment="1">
      <alignment horizontal="right" vertical="center"/>
    </xf>
    <xf numFmtId="0" fontId="0" fillId="0" borderId="58" xfId="0" applyFont="1" applyFill="1" applyBorder="1" applyAlignment="1">
      <alignment horizontal="center" vertical="center"/>
    </xf>
    <xf numFmtId="0" fontId="0" fillId="0" borderId="120" xfId="0" applyFont="1" applyFill="1" applyBorder="1" applyAlignment="1">
      <alignment horizontal="center" vertical="center"/>
    </xf>
    <xf numFmtId="184" fontId="0" fillId="0" borderId="11"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0" fontId="30" fillId="0" borderId="57" xfId="0" applyFont="1" applyFill="1" applyBorder="1" applyAlignment="1">
      <alignment horizontal="center" vertical="center"/>
    </xf>
    <xf numFmtId="0" fontId="30" fillId="0" borderId="24"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16" xfId="0" applyFont="1" applyFill="1" applyBorder="1" applyAlignment="1">
      <alignment horizontal="center" vertical="center"/>
    </xf>
    <xf numFmtId="0" fontId="30" fillId="0" borderId="58" xfId="0" applyFont="1" applyFill="1" applyBorder="1" applyAlignment="1">
      <alignment horizontal="center" vertical="center"/>
    </xf>
    <xf numFmtId="0" fontId="30" fillId="0" borderId="123" xfId="0" applyFont="1" applyFill="1" applyBorder="1" applyAlignment="1">
      <alignment horizontal="center" vertical="center"/>
    </xf>
    <xf numFmtId="0" fontId="0" fillId="0" borderId="108" xfId="0" applyFont="1" applyFill="1" applyBorder="1" applyAlignment="1">
      <alignment horizontal="center" vertical="center"/>
    </xf>
    <xf numFmtId="0" fontId="0" fillId="0" borderId="113" xfId="0" applyFont="1" applyFill="1" applyBorder="1" applyAlignment="1">
      <alignment horizontal="center" vertical="center"/>
    </xf>
    <xf numFmtId="0" fontId="0" fillId="0" borderId="109"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114" xfId="0" applyFont="1" applyFill="1" applyBorder="1" applyAlignment="1">
      <alignment horizontal="center" vertical="center"/>
    </xf>
    <xf numFmtId="184" fontId="19" fillId="0" borderId="20" xfId="0" applyNumberFormat="1" applyFont="1" applyFill="1" applyBorder="1" applyAlignment="1">
      <alignment horizontal="right" vertical="center"/>
    </xf>
    <xf numFmtId="186" fontId="0" fillId="0" borderId="11" xfId="0" applyNumberFormat="1" applyFont="1" applyFill="1" applyBorder="1" applyAlignment="1">
      <alignment horizontal="right" vertical="center"/>
    </xf>
    <xf numFmtId="38" fontId="19" fillId="0" borderId="21" xfId="43" applyFont="1" applyFill="1" applyBorder="1" applyAlignment="1">
      <alignment horizontal="right" vertical="center"/>
    </xf>
    <xf numFmtId="38" fontId="0" fillId="0" borderId="19" xfId="43" applyFont="1" applyFill="1" applyBorder="1" applyAlignment="1">
      <alignment horizontal="right" vertical="center"/>
    </xf>
    <xf numFmtId="176" fontId="0" fillId="0" borderId="12" xfId="0" applyNumberFormat="1" applyFont="1" applyFill="1" applyBorder="1" applyAlignment="1">
      <alignment horizontal="right" vertical="center"/>
    </xf>
    <xf numFmtId="176" fontId="19" fillId="0" borderId="11" xfId="0" applyNumberFormat="1" applyFont="1" applyFill="1" applyBorder="1" applyAlignment="1">
      <alignment horizontal="right" vertical="center"/>
    </xf>
    <xf numFmtId="0" fontId="0" fillId="0" borderId="80" xfId="0" applyFont="1" applyBorder="1" applyAlignment="1">
      <alignment horizontal="center" vertical="center"/>
    </xf>
    <xf numFmtId="0" fontId="0" fillId="0" borderId="24" xfId="0" applyFont="1" applyBorder="1" applyAlignment="1">
      <alignment horizontal="center" vertical="center"/>
    </xf>
    <xf numFmtId="0" fontId="0" fillId="0" borderId="16" xfId="0" applyFont="1" applyBorder="1" applyAlignment="1">
      <alignment horizontal="center" vertical="center"/>
    </xf>
    <xf numFmtId="0" fontId="0" fillId="0" borderId="56" xfId="0" applyFont="1" applyBorder="1" applyAlignment="1">
      <alignment horizontal="center" vertical="center"/>
    </xf>
    <xf numFmtId="0" fontId="0" fillId="0" borderId="25" xfId="0" applyFont="1" applyBorder="1" applyAlignment="1">
      <alignment horizontal="center" vertical="center"/>
    </xf>
    <xf numFmtId="176" fontId="0" fillId="0" borderId="11" xfId="0" applyNumberFormat="1" applyFont="1" applyFill="1" applyBorder="1" applyAlignment="1">
      <alignment horizontal="right" vertical="center"/>
    </xf>
    <xf numFmtId="0" fontId="0" fillId="0" borderId="57"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Alignment="1">
      <alignment horizontal="left" vertical="center"/>
    </xf>
    <xf numFmtId="0" fontId="0" fillId="0" borderId="33" xfId="0" applyFont="1" applyBorder="1" applyAlignment="1">
      <alignment horizontal="left" vertical="center"/>
    </xf>
    <xf numFmtId="176" fontId="0" fillId="0" borderId="29" xfId="0" applyNumberFormat="1" applyFont="1" applyFill="1" applyBorder="1" applyAlignment="1">
      <alignment horizontal="right" vertical="center"/>
    </xf>
    <xf numFmtId="0" fontId="0" fillId="0" borderId="64" xfId="0" applyFont="1" applyBorder="1" applyAlignment="1">
      <alignment horizontal="center" vertical="center"/>
    </xf>
    <xf numFmtId="0" fontId="0" fillId="0" borderId="58" xfId="0" applyFont="1" applyBorder="1" applyAlignment="1">
      <alignment horizontal="center" vertical="center"/>
    </xf>
    <xf numFmtId="0" fontId="0" fillId="0" borderId="81" xfId="0" applyFont="1" applyBorder="1" applyAlignment="1">
      <alignment horizontal="center" vertical="center"/>
    </xf>
    <xf numFmtId="0" fontId="0" fillId="0" borderId="57" xfId="0" applyFont="1" applyBorder="1" applyAlignment="1">
      <alignment horizontal="center" vertical="center"/>
    </xf>
    <xf numFmtId="0" fontId="0" fillId="0" borderId="34" xfId="0" applyFont="1" applyBorder="1" applyAlignment="1">
      <alignment horizontal="distributed" vertical="center"/>
    </xf>
    <xf numFmtId="0" fontId="0" fillId="0" borderId="63" xfId="0" applyFont="1" applyBorder="1" applyAlignment="1">
      <alignment horizontal="distributed" vertical="center"/>
    </xf>
    <xf numFmtId="189" fontId="0" fillId="0" borderId="0" xfId="0" applyNumberFormat="1" applyFont="1" applyBorder="1" applyAlignment="1">
      <alignment horizontal="center" vertical="center"/>
    </xf>
    <xf numFmtId="176" fontId="0" fillId="0" borderId="11" xfId="0" applyNumberFormat="1" applyFont="1" applyFill="1" applyBorder="1" applyAlignment="1">
      <alignment horizontal="center" vertical="center"/>
    </xf>
    <xf numFmtId="41" fontId="0" fillId="0" borderId="0" xfId="0" applyNumberFormat="1" applyFont="1" applyBorder="1" applyAlignment="1">
      <alignment horizontal="center" vertical="center"/>
    </xf>
    <xf numFmtId="0" fontId="19" fillId="0" borderId="67" xfId="0" applyFont="1" applyBorder="1" applyAlignment="1">
      <alignment horizontal="distributed" vertical="center"/>
    </xf>
    <xf numFmtId="0" fontId="19" fillId="0" borderId="68" xfId="0" applyFont="1" applyBorder="1" applyAlignment="1">
      <alignment horizontal="distributed" vertical="center"/>
    </xf>
    <xf numFmtId="0" fontId="0" fillId="0" borderId="86" xfId="0" applyFont="1" applyBorder="1" applyAlignment="1">
      <alignment horizontal="center" vertical="center"/>
    </xf>
    <xf numFmtId="0" fontId="0" fillId="0" borderId="31" xfId="0" applyFont="1" applyFill="1" applyBorder="1" applyAlignment="1">
      <alignment horizontal="center" vertical="center"/>
    </xf>
    <xf numFmtId="0" fontId="0" fillId="0" borderId="87" xfId="0" applyFont="1" applyFill="1" applyBorder="1" applyAlignment="1">
      <alignment horizontal="center" vertical="center"/>
    </xf>
    <xf numFmtId="41" fontId="0" fillId="0" borderId="88" xfId="0" applyNumberFormat="1" applyFont="1" applyBorder="1" applyAlignment="1">
      <alignment horizontal="center" vertical="center"/>
    </xf>
    <xf numFmtId="0" fontId="0" fillId="0" borderId="0" xfId="0" applyFont="1" applyBorder="1" applyAlignment="1">
      <alignment horizontal="left" vertical="center"/>
    </xf>
    <xf numFmtId="0" fontId="0" fillId="0" borderId="57"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57"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25" xfId="0" applyFont="1" applyFill="1" applyBorder="1" applyAlignment="1">
      <alignment horizontal="center" vertical="center"/>
    </xf>
    <xf numFmtId="0" fontId="0" fillId="0" borderId="23" xfId="0" applyFont="1" applyBorder="1" applyAlignment="1">
      <alignment horizontal="center" vertical="center"/>
    </xf>
    <xf numFmtId="0" fontId="0" fillId="0" borderId="34" xfId="0" applyFont="1" applyBorder="1" applyAlignment="1">
      <alignment horizontal="center" vertical="center"/>
    </xf>
    <xf numFmtId="0" fontId="0" fillId="0" borderId="18" xfId="0" applyFont="1" applyBorder="1" applyAlignment="1">
      <alignment horizontal="center" vertical="center"/>
    </xf>
    <xf numFmtId="176" fontId="19" fillId="0" borderId="11" xfId="0" applyNumberFormat="1" applyFont="1" applyFill="1" applyBorder="1" applyAlignment="1">
      <alignment horizontal="center" vertical="center"/>
    </xf>
    <xf numFmtId="176" fontId="19" fillId="0" borderId="19" xfId="0" applyNumberFormat="1" applyFont="1" applyFill="1" applyBorder="1" applyAlignment="1">
      <alignment horizontal="center" vertical="center"/>
    </xf>
    <xf numFmtId="189" fontId="0" fillId="0" borderId="26" xfId="0" applyNumberFormat="1" applyFont="1" applyBorder="1" applyAlignment="1">
      <alignment horizontal="center" vertical="center"/>
    </xf>
    <xf numFmtId="176" fontId="19" fillId="0" borderId="0" xfId="0" applyNumberFormat="1" applyFont="1" applyFill="1" applyBorder="1" applyAlignment="1">
      <alignment horizontal="center" vertical="center"/>
    </xf>
    <xf numFmtId="176" fontId="19" fillId="0" borderId="26" xfId="0" applyNumberFormat="1" applyFont="1" applyFill="1" applyBorder="1" applyAlignment="1">
      <alignment horizontal="center" vertical="center"/>
    </xf>
    <xf numFmtId="41" fontId="0" fillId="0" borderId="26" xfId="0" applyNumberFormat="1" applyFont="1" applyBorder="1" applyAlignment="1">
      <alignment horizontal="center" vertical="center"/>
    </xf>
    <xf numFmtId="176" fontId="0" fillId="0" borderId="26" xfId="0" applyNumberFormat="1" applyFont="1" applyFill="1" applyBorder="1" applyAlignment="1">
      <alignment horizontal="center" vertical="center"/>
    </xf>
    <xf numFmtId="41" fontId="0" fillId="0" borderId="33" xfId="0" applyNumberFormat="1" applyFont="1" applyBorder="1" applyAlignment="1">
      <alignment horizontal="center" vertical="center"/>
    </xf>
    <xf numFmtId="0" fontId="0" fillId="0" borderId="41" xfId="0" applyFont="1" applyBorder="1" applyAlignment="1">
      <alignment horizontal="distributed" vertical="center"/>
    </xf>
    <xf numFmtId="0" fontId="0" fillId="0" borderId="85" xfId="0" applyFont="1" applyBorder="1" applyAlignment="1">
      <alignment horizontal="distributed" vertical="center"/>
    </xf>
    <xf numFmtId="0" fontId="24" fillId="0" borderId="56" xfId="0" applyFont="1" applyBorder="1" applyAlignment="1">
      <alignment horizontal="center" vertical="center" shrinkToFit="1"/>
    </xf>
    <xf numFmtId="0" fontId="24" fillId="0" borderId="25" xfId="0" applyFont="1" applyBorder="1" applyAlignment="1">
      <alignment horizontal="center" vertical="center" shrinkToFit="1"/>
    </xf>
    <xf numFmtId="176" fontId="0" fillId="0" borderId="33" xfId="0" applyNumberFormat="1" applyFont="1" applyFill="1" applyBorder="1" applyAlignment="1">
      <alignment horizontal="center" vertical="center"/>
    </xf>
    <xf numFmtId="176" fontId="0" fillId="0" borderId="42" xfId="0" applyNumberFormat="1" applyFont="1" applyFill="1" applyBorder="1" applyAlignment="1">
      <alignment horizontal="center" vertical="center"/>
    </xf>
    <xf numFmtId="0" fontId="24" fillId="0" borderId="16" xfId="0" applyFont="1" applyBorder="1" applyAlignment="1">
      <alignment horizontal="center" vertical="center" shrinkToFit="1"/>
    </xf>
    <xf numFmtId="0" fontId="0" fillId="0" borderId="0" xfId="0" applyFont="1" applyBorder="1" applyAlignment="1">
      <alignment horizontal="right" vertical="center"/>
    </xf>
    <xf numFmtId="0" fontId="0" fillId="0" borderId="10" xfId="0" applyFont="1" applyBorder="1" applyAlignment="1">
      <alignment horizontal="center" vertical="center" wrapText="1"/>
    </xf>
    <xf numFmtId="0" fontId="0" fillId="0" borderId="77" xfId="0" applyFont="1" applyBorder="1" applyAlignment="1">
      <alignment horizontal="center" vertical="center"/>
    </xf>
    <xf numFmtId="0" fontId="0" fillId="0" borderId="65" xfId="0" applyFont="1" applyBorder="1" applyAlignment="1">
      <alignment horizontal="center" vertical="center"/>
    </xf>
    <xf numFmtId="0" fontId="0" fillId="0" borderId="0" xfId="0" applyFont="1" applyBorder="1" applyAlignment="1">
      <alignment horizontal="distributed" vertical="center"/>
    </xf>
    <xf numFmtId="0" fontId="0" fillId="0" borderId="32" xfId="0" applyFont="1" applyBorder="1" applyAlignment="1">
      <alignment horizontal="center" vertical="center"/>
    </xf>
    <xf numFmtId="0" fontId="0" fillId="0" borderId="83" xfId="0" applyFont="1" applyBorder="1" applyAlignment="1">
      <alignment horizontal="center" vertical="center"/>
    </xf>
    <xf numFmtId="0" fontId="0" fillId="0" borderId="33" xfId="0" applyFont="1" applyBorder="1" applyAlignment="1">
      <alignment horizontal="distributed" vertical="center"/>
    </xf>
    <xf numFmtId="0" fontId="30" fillId="0" borderId="0" xfId="0" applyFont="1" applyBorder="1" applyAlignment="1">
      <alignment horizontal="left" vertical="center"/>
    </xf>
    <xf numFmtId="0" fontId="30" fillId="0" borderId="58" xfId="0" applyFont="1" applyBorder="1" applyAlignment="1">
      <alignment horizontal="justify" vertical="center"/>
    </xf>
    <xf numFmtId="0" fontId="30" fillId="0" borderId="81" xfId="0" applyFont="1" applyBorder="1" applyAlignment="1">
      <alignment horizontal="justify" vertical="center"/>
    </xf>
    <xf numFmtId="0" fontId="30" fillId="0" borderId="57"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30" fillId="0" borderId="80"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16" xfId="0" applyFont="1" applyFill="1" applyBorder="1" applyAlignment="1">
      <alignment horizontal="center" vertical="center" wrapText="1"/>
    </xf>
    <xf numFmtId="0" fontId="30" fillId="0" borderId="0" xfId="0" applyFont="1" applyBorder="1" applyAlignment="1">
      <alignment horizontal="center" vertical="center"/>
    </xf>
    <xf numFmtId="176" fontId="30" fillId="5" borderId="0" xfId="0" applyNumberFormat="1" applyFont="1" applyFill="1" applyBorder="1" applyAlignment="1">
      <alignment horizontal="left" vertical="center" shrinkToFit="1"/>
    </xf>
    <xf numFmtId="0" fontId="30" fillId="0" borderId="0" xfId="0" applyFont="1" applyBorder="1" applyAlignment="1">
      <alignment horizontal="right" vertical="center"/>
    </xf>
    <xf numFmtId="0" fontId="30" fillId="0" borderId="0" xfId="0" applyNumberFormat="1" applyFont="1" applyFill="1" applyBorder="1" applyAlignment="1">
      <alignment vertical="center" shrinkToFit="1"/>
    </xf>
    <xf numFmtId="0" fontId="30" fillId="0" borderId="0" xfId="0" applyFont="1" applyBorder="1" applyAlignment="1">
      <alignment vertical="center"/>
    </xf>
    <xf numFmtId="0" fontId="30" fillId="0" borderId="79" xfId="0" applyFont="1" applyFill="1" applyBorder="1" applyAlignment="1">
      <alignment horizontal="center" vertical="center"/>
    </xf>
    <xf numFmtId="0" fontId="30" fillId="0" borderId="87" xfId="0" applyFont="1" applyFill="1" applyBorder="1" applyAlignment="1">
      <alignment horizontal="center" vertical="center"/>
    </xf>
    <xf numFmtId="0" fontId="30" fillId="0" borderId="89" xfId="0" applyFont="1" applyFill="1" applyBorder="1" applyAlignment="1">
      <alignment horizontal="center" vertical="center"/>
    </xf>
    <xf numFmtId="0" fontId="30" fillId="0" borderId="32" xfId="0" applyFont="1" applyFill="1" applyBorder="1" applyAlignment="1">
      <alignment horizontal="center" vertical="center"/>
    </xf>
    <xf numFmtId="0" fontId="30" fillId="0" borderId="83" xfId="0" applyFont="1" applyFill="1" applyBorder="1" applyAlignment="1">
      <alignment horizontal="center" vertical="center"/>
    </xf>
    <xf numFmtId="0" fontId="0" fillId="0" borderId="14" xfId="0" applyFont="1" applyFill="1" applyBorder="1" applyAlignment="1">
      <alignment horizontal="distributed" vertical="center"/>
    </xf>
    <xf numFmtId="0" fontId="0" fillId="0" borderId="16" xfId="0" applyFont="1" applyFill="1" applyBorder="1" applyAlignment="1">
      <alignment horizontal="distributed" vertical="center"/>
    </xf>
    <xf numFmtId="0" fontId="0" fillId="0" borderId="0" xfId="0" applyFont="1" applyFill="1" applyBorder="1" applyAlignment="1">
      <alignment horizontal="right" vertical="center"/>
    </xf>
    <xf numFmtId="0" fontId="19" fillId="0" borderId="123"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4" xfId="0" applyFont="1" applyFill="1" applyBorder="1" applyAlignment="1">
      <alignment horizontal="distributed" vertical="center"/>
    </xf>
    <xf numFmtId="0" fontId="0" fillId="0" borderId="22" xfId="0" applyFont="1" applyFill="1" applyBorder="1" applyAlignment="1">
      <alignment horizontal="distributed" vertical="center"/>
    </xf>
    <xf numFmtId="0" fontId="19" fillId="0" borderId="16" xfId="0" applyFont="1" applyFill="1" applyBorder="1" applyAlignment="1">
      <alignment horizontal="distributed" vertical="center"/>
    </xf>
    <xf numFmtId="0" fontId="19" fillId="0" borderId="123" xfId="0" applyFont="1" applyFill="1" applyBorder="1" applyAlignment="1">
      <alignment horizontal="center" vertical="center" textRotation="255"/>
    </xf>
    <xf numFmtId="0" fontId="19" fillId="0" borderId="124" xfId="0" applyFont="1" applyFill="1" applyBorder="1" applyAlignment="1">
      <alignment horizontal="center" vertical="center" textRotation="255"/>
    </xf>
    <xf numFmtId="0" fontId="0" fillId="0" borderId="125" xfId="0" applyFont="1" applyFill="1" applyBorder="1" applyAlignment="1">
      <alignment horizontal="distributed" vertical="center"/>
    </xf>
    <xf numFmtId="0" fontId="0" fillId="0" borderId="0" xfId="0" applyFont="1" applyFill="1" applyBorder="1" applyAlignment="1">
      <alignment vertical="top" wrapText="1"/>
    </xf>
    <xf numFmtId="181" fontId="0" fillId="0" borderId="11" xfId="0" applyNumberFormat="1" applyFont="1" applyFill="1" applyBorder="1" applyAlignment="1">
      <alignment vertical="center"/>
    </xf>
    <xf numFmtId="181" fontId="0" fillId="0" borderId="20" xfId="0" applyNumberFormat="1" applyFont="1" applyFill="1" applyBorder="1" applyAlignment="1">
      <alignment vertical="center"/>
    </xf>
    <xf numFmtId="181" fontId="19" fillId="0" borderId="11" xfId="0" applyNumberFormat="1" applyFont="1" applyFill="1" applyBorder="1" applyAlignment="1">
      <alignment vertical="center"/>
    </xf>
    <xf numFmtId="181" fontId="0" fillId="0" borderId="12" xfId="0" applyNumberFormat="1" applyFont="1" applyFill="1" applyBorder="1" applyAlignment="1">
      <alignment vertical="center"/>
    </xf>
    <xf numFmtId="0" fontId="0" fillId="0" borderId="84"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32" xfId="0" applyFont="1" applyFill="1" applyBorder="1" applyAlignment="1">
      <alignment horizontal="center" vertical="center" justifyLastLine="1"/>
    </xf>
    <xf numFmtId="0" fontId="0" fillId="0" borderId="31" xfId="0" applyFont="1" applyFill="1" applyBorder="1" applyAlignment="1">
      <alignment horizontal="center" vertical="center" justifyLastLine="1"/>
    </xf>
    <xf numFmtId="0" fontId="0" fillId="0" borderId="115" xfId="0" applyFont="1" applyFill="1" applyBorder="1" applyAlignment="1">
      <alignment horizontal="center" vertical="center" justifyLastLine="1"/>
    </xf>
    <xf numFmtId="0" fontId="24"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0" fillId="0" borderId="38" xfId="0" applyFont="1" applyFill="1" applyBorder="1" applyAlignment="1">
      <alignment horizontal="distributed" vertical="center" justifyLastLine="1"/>
    </xf>
    <xf numFmtId="0" fontId="0" fillId="0" borderId="45" xfId="0" applyFont="1" applyFill="1" applyBorder="1" applyAlignment="1">
      <alignment horizontal="distributed" vertical="center" justifyLastLine="1"/>
    </xf>
    <xf numFmtId="0" fontId="0" fillId="0" borderId="34" xfId="0" applyFont="1" applyFill="1" applyBorder="1" applyAlignment="1">
      <alignment horizontal="distributed" vertical="center" justifyLastLine="1"/>
    </xf>
    <xf numFmtId="0" fontId="0" fillId="0" borderId="18" xfId="0" applyFont="1" applyFill="1" applyBorder="1" applyAlignment="1">
      <alignment horizontal="distributed" vertical="center" justifyLastLine="1"/>
    </xf>
    <xf numFmtId="0" fontId="0" fillId="0" borderId="39" xfId="0" applyFont="1" applyFill="1" applyBorder="1" applyAlignment="1">
      <alignment horizontal="distributed" vertical="center" justifyLastLine="1"/>
    </xf>
    <xf numFmtId="0" fontId="0" fillId="0" borderId="37" xfId="0" applyFont="1" applyFill="1" applyBorder="1" applyAlignment="1">
      <alignment horizontal="distributed" vertical="center" justifyLastLine="1"/>
    </xf>
    <xf numFmtId="0" fontId="0" fillId="0" borderId="2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0" fillId="0" borderId="46" xfId="0" applyFont="1" applyFill="1" applyBorder="1" applyAlignment="1">
      <alignment horizontal="distributed" vertical="center" justifyLastLine="1"/>
    </xf>
    <xf numFmtId="0" fontId="0" fillId="0" borderId="13" xfId="0" applyFont="1" applyFill="1" applyBorder="1" applyAlignment="1">
      <alignment horizontal="distributed" vertical="center" justifyLastLine="1"/>
    </xf>
    <xf numFmtId="0" fontId="0" fillId="0" borderId="46"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37" xfId="0" applyFont="1" applyFill="1" applyBorder="1" applyAlignment="1">
      <alignment horizontal="center" vertical="center"/>
    </xf>
    <xf numFmtId="0" fontId="19" fillId="0" borderId="34" xfId="0" applyFont="1" applyFill="1" applyBorder="1" applyAlignment="1">
      <alignment horizontal="left" vertical="center"/>
    </xf>
    <xf numFmtId="0" fontId="19" fillId="0" borderId="18" xfId="0" applyFont="1" applyFill="1" applyBorder="1" applyAlignment="1">
      <alignment horizontal="left" vertical="center"/>
    </xf>
    <xf numFmtId="0" fontId="0" fillId="0" borderId="36"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11" xfId="0" applyFont="1" applyFill="1" applyBorder="1" applyAlignment="1">
      <alignment horizontal="distributed" vertical="center" justifyLastLine="1"/>
    </xf>
    <xf numFmtId="176" fontId="0" fillId="0" borderId="88" xfId="0" applyNumberFormat="1" applyFont="1" applyFill="1" applyBorder="1" applyAlignment="1">
      <alignment horizontal="center" vertical="center"/>
    </xf>
    <xf numFmtId="176" fontId="0" fillId="0" borderId="106" xfId="0" applyNumberFormat="1" applyFont="1" applyFill="1" applyBorder="1" applyAlignment="1">
      <alignment horizontal="center" vertical="center"/>
    </xf>
    <xf numFmtId="0" fontId="0" fillId="0" borderId="91"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36" xfId="0" applyFont="1" applyFill="1" applyBorder="1" applyAlignment="1">
      <alignment horizontal="right" vertical="center"/>
    </xf>
    <xf numFmtId="0" fontId="0" fillId="0" borderId="93"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96" xfId="0" applyFont="1" applyFill="1" applyBorder="1" applyAlignment="1">
      <alignment horizontal="center" vertical="center"/>
    </xf>
    <xf numFmtId="176" fontId="0" fillId="0" borderId="19" xfId="0" applyNumberFormat="1" applyFont="1" applyFill="1" applyBorder="1" applyAlignment="1">
      <alignment horizontal="center" vertical="center"/>
    </xf>
    <xf numFmtId="0" fontId="30" fillId="0" borderId="25" xfId="0" applyFont="1" applyFill="1" applyBorder="1" applyAlignment="1">
      <alignment horizontal="center" vertical="center" wrapText="1"/>
    </xf>
    <xf numFmtId="0" fontId="0" fillId="0" borderId="0" xfId="0" applyFont="1" applyFill="1" applyAlignment="1">
      <alignment horizontal="left" vertical="center"/>
    </xf>
    <xf numFmtId="0" fontId="0" fillId="0" borderId="61"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0" xfId="0" applyFont="1" applyFill="1" applyBorder="1" applyAlignment="1">
      <alignment vertical="center"/>
    </xf>
    <xf numFmtId="0" fontId="0" fillId="0" borderId="59" xfId="0" applyFont="1" applyFill="1" applyBorder="1" applyAlignment="1">
      <alignment horizontal="center" vertical="center"/>
    </xf>
    <xf numFmtId="0" fontId="0" fillId="0" borderId="71"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71" xfId="0" applyFont="1" applyFill="1" applyBorder="1" applyAlignment="1">
      <alignment horizontal="center" vertical="center"/>
    </xf>
    <xf numFmtId="0" fontId="0" fillId="0" borderId="90" xfId="0" applyFont="1" applyFill="1" applyBorder="1" applyAlignment="1">
      <alignment vertical="center"/>
    </xf>
    <xf numFmtId="0" fontId="0" fillId="0" borderId="103" xfId="0" applyFont="1" applyFill="1" applyBorder="1" applyAlignment="1">
      <alignment vertical="center"/>
    </xf>
    <xf numFmtId="0" fontId="0" fillId="0" borderId="101" xfId="0" applyFont="1" applyFill="1" applyBorder="1" applyAlignment="1">
      <alignment vertical="center"/>
    </xf>
    <xf numFmtId="0" fontId="0" fillId="0" borderId="102" xfId="0" applyFont="1" applyFill="1" applyBorder="1" applyAlignment="1">
      <alignment vertical="center"/>
    </xf>
    <xf numFmtId="0" fontId="0" fillId="0" borderId="59" xfId="0" applyFont="1" applyFill="1" applyBorder="1" applyAlignment="1">
      <alignment horizontal="distributed" vertical="center"/>
    </xf>
    <xf numFmtId="0" fontId="0" fillId="0" borderId="71" xfId="0" applyFont="1" applyFill="1" applyBorder="1" applyAlignment="1">
      <alignment horizontal="distributed" vertical="center"/>
    </xf>
    <xf numFmtId="0" fontId="0" fillId="0" borderId="61" xfId="0" applyFont="1" applyFill="1" applyBorder="1" applyAlignment="1">
      <alignment horizontal="distributed" vertical="center"/>
    </xf>
    <xf numFmtId="0" fontId="0" fillId="0" borderId="74" xfId="0" applyFont="1" applyFill="1" applyBorder="1" applyAlignment="1">
      <alignment horizontal="distributed" vertical="center"/>
    </xf>
    <xf numFmtId="0" fontId="0" fillId="0" borderId="118" xfId="0" applyFont="1" applyFill="1" applyBorder="1" applyAlignment="1">
      <alignment horizontal="right" vertical="center"/>
    </xf>
    <xf numFmtId="176" fontId="19" fillId="0" borderId="0" xfId="0" applyNumberFormat="1" applyFont="1" applyFill="1" applyBorder="1" applyAlignment="1">
      <alignment horizontal="right" vertical="center"/>
    </xf>
    <xf numFmtId="0" fontId="19" fillId="0" borderId="34" xfId="0" applyFont="1" applyFill="1" applyBorder="1" applyAlignment="1">
      <alignment horizontal="distributed" vertical="center"/>
    </xf>
    <xf numFmtId="0" fontId="19" fillId="0" borderId="18" xfId="0" applyFont="1" applyFill="1" applyBorder="1" applyAlignment="1">
      <alignment horizontal="distributed" vertical="center"/>
    </xf>
    <xf numFmtId="0" fontId="0" fillId="0" borderId="62" xfId="0" applyFont="1" applyFill="1" applyBorder="1" applyAlignment="1">
      <alignment horizontal="left" vertical="center"/>
    </xf>
    <xf numFmtId="0" fontId="0" fillId="0" borderId="73" xfId="0" applyFont="1" applyFill="1" applyBorder="1" applyAlignment="1">
      <alignment horizontal="left" vertical="center"/>
    </xf>
    <xf numFmtId="178" fontId="0" fillId="0" borderId="12" xfId="0" applyNumberFormat="1" applyFont="1" applyFill="1" applyBorder="1" applyAlignment="1">
      <alignment horizontal="right" vertical="center"/>
    </xf>
    <xf numFmtId="178" fontId="0" fillId="0" borderId="19" xfId="0" applyNumberFormat="1" applyFont="1" applyFill="1" applyBorder="1" applyAlignment="1">
      <alignment horizontal="right" vertical="center"/>
    </xf>
    <xf numFmtId="0" fontId="20" fillId="0" borderId="59" xfId="0" applyFont="1" applyFill="1" applyBorder="1" applyAlignment="1">
      <alignment horizontal="center" vertical="center"/>
    </xf>
    <xf numFmtId="178" fontId="0" fillId="0" borderId="11"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49" fontId="0" fillId="0" borderId="34" xfId="0" applyNumberFormat="1" applyFont="1" applyFill="1" applyBorder="1" applyAlignment="1">
      <alignment horizontal="center" vertical="center"/>
    </xf>
    <xf numFmtId="49" fontId="0" fillId="0" borderId="18" xfId="0" applyNumberFormat="1" applyFont="1" applyFill="1" applyBorder="1" applyAlignment="1">
      <alignment horizontal="center" vertical="center"/>
    </xf>
    <xf numFmtId="49" fontId="19" fillId="0" borderId="34" xfId="0" applyNumberFormat="1" applyFont="1" applyFill="1" applyBorder="1" applyAlignment="1">
      <alignment horizontal="center" vertical="center"/>
    </xf>
    <xf numFmtId="49" fontId="19" fillId="0" borderId="18" xfId="0" applyNumberFormat="1" applyFont="1" applyFill="1" applyBorder="1" applyAlignment="1">
      <alignment horizontal="center" vertical="center"/>
    </xf>
    <xf numFmtId="185" fontId="19" fillId="0" borderId="11" xfId="0" applyNumberFormat="1" applyFont="1" applyFill="1" applyBorder="1" applyAlignment="1">
      <alignment horizontal="right" vertical="center"/>
    </xf>
    <xf numFmtId="185" fontId="19" fillId="0" borderId="0" xfId="0" applyNumberFormat="1" applyFont="1" applyFill="1" applyBorder="1" applyAlignment="1">
      <alignment horizontal="right" vertical="center"/>
    </xf>
    <xf numFmtId="0" fontId="0" fillId="0" borderId="72"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32" xfId="0" applyFont="1" applyFill="1" applyBorder="1" applyAlignment="1">
      <alignment horizontal="distributed" vertical="center" indent="5"/>
    </xf>
    <xf numFmtId="0" fontId="0" fillId="0" borderId="31" xfId="0" applyFont="1" applyFill="1" applyBorder="1" applyAlignment="1">
      <alignment horizontal="distributed" vertical="center" indent="5"/>
    </xf>
    <xf numFmtId="184" fontId="19" fillId="0" borderId="11" xfId="0" applyNumberFormat="1" applyFont="1" applyFill="1" applyBorder="1" applyAlignment="1">
      <alignment horizontal="right" vertical="center"/>
    </xf>
    <xf numFmtId="184" fontId="19" fillId="0" borderId="0" xfId="0" applyNumberFormat="1" applyFont="1" applyFill="1" applyBorder="1" applyAlignment="1">
      <alignment horizontal="right" vertical="center"/>
    </xf>
    <xf numFmtId="49" fontId="20" fillId="0" borderId="59" xfId="0" applyNumberFormat="1" applyFont="1" applyFill="1" applyBorder="1" applyAlignment="1">
      <alignment horizontal="left" vertical="center"/>
    </xf>
    <xf numFmtId="49" fontId="0" fillId="0" borderId="71" xfId="0" applyNumberFormat="1" applyFont="1" applyFill="1" applyBorder="1" applyAlignment="1">
      <alignment horizontal="left" vertical="center"/>
    </xf>
    <xf numFmtId="49" fontId="0" fillId="0" borderId="59" xfId="0" applyNumberFormat="1" applyFont="1" applyFill="1" applyBorder="1" applyAlignment="1">
      <alignment horizontal="left" vertical="center"/>
    </xf>
    <xf numFmtId="185" fontId="0" fillId="0" borderId="11"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27" fillId="0" borderId="0" xfId="0" applyFont="1" applyBorder="1" applyAlignment="1">
      <alignment horizontal="center" vertical="center"/>
    </xf>
    <xf numFmtId="0" fontId="0" fillId="0" borderId="0" xfId="0" applyFont="1" applyFill="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3"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Sheet7" xfId="42"/>
    <cellStyle name="良い" xfId="41"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5094339622641703"/>
          <c:y val="9.8130841121496434E-2"/>
          <c:w val="0.70889487870620005"/>
          <c:h val="0.73598130841121501"/>
        </c:manualLayout>
      </c:layout>
      <c:barChart>
        <c:barDir val="col"/>
        <c:grouping val="clustered"/>
        <c:ser>
          <c:idx val="0"/>
          <c:order val="0"/>
          <c:tx>
            <c:strRef>
              <c:f>グラフ!$I$11</c:f>
              <c:strCache>
                <c:ptCount val="1"/>
                <c:pt idx="0">
                  <c:v>収穫面積</c:v>
                </c:pt>
              </c:strCache>
            </c:strRef>
          </c:tx>
          <c:spPr>
            <a:pattFill prst="ltUpDiag">
              <a:fgClr>
                <a:srgbClr val="000000"/>
              </a:fgClr>
              <a:bgClr>
                <a:srgbClr val="FFFFFF"/>
              </a:bgClr>
            </a:pattFill>
            <a:ln w="12700">
              <a:solidFill>
                <a:srgbClr val="000000"/>
              </a:solidFill>
              <a:prstDash val="solid"/>
            </a:ln>
          </c:spPr>
          <c:cat>
            <c:strRef>
              <c:f>グラフ!$H$12:$H$17</c:f>
              <c:strCache>
                <c:ptCount val="6"/>
                <c:pt idx="0">
                  <c:v>19～20</c:v>
                </c:pt>
                <c:pt idx="1">
                  <c:v>20～21</c:v>
                </c:pt>
                <c:pt idx="2">
                  <c:v>21～22</c:v>
                </c:pt>
                <c:pt idx="3">
                  <c:v>22～23</c:v>
                </c:pt>
                <c:pt idx="4">
                  <c:v>23～24</c:v>
                </c:pt>
                <c:pt idx="5">
                  <c:v>24～25</c:v>
                </c:pt>
              </c:strCache>
            </c:strRef>
          </c:cat>
          <c:val>
            <c:numRef>
              <c:f>グラフ!$I$12:$I$17</c:f>
              <c:numCache>
                <c:formatCode>#,##0_ </c:formatCode>
                <c:ptCount val="6"/>
                <c:pt idx="0">
                  <c:v>1169</c:v>
                </c:pt>
                <c:pt idx="1">
                  <c:v>957</c:v>
                </c:pt>
                <c:pt idx="2">
                  <c:v>946</c:v>
                </c:pt>
                <c:pt idx="3">
                  <c:v>969</c:v>
                </c:pt>
                <c:pt idx="4">
                  <c:v>825</c:v>
                </c:pt>
                <c:pt idx="5">
                  <c:v>695</c:v>
                </c:pt>
              </c:numCache>
            </c:numRef>
          </c:val>
        </c:ser>
        <c:ser>
          <c:idx val="1"/>
          <c:order val="1"/>
          <c:tx>
            <c:strRef>
              <c:f>グラフ!$J$11</c:f>
              <c:strCache>
                <c:ptCount val="1"/>
                <c:pt idx="0">
                  <c:v>収穫量</c:v>
                </c:pt>
              </c:strCache>
            </c:strRef>
          </c:tx>
          <c:spPr>
            <a:pattFill prst="divot">
              <a:fgClr>
                <a:srgbClr val="000000"/>
              </a:fgClr>
              <a:bgClr>
                <a:srgbClr val="FFFFFF"/>
              </a:bgClr>
            </a:pattFill>
            <a:ln w="12700">
              <a:solidFill>
                <a:srgbClr val="000000"/>
              </a:solidFill>
              <a:prstDash val="solid"/>
            </a:ln>
          </c:spPr>
          <c:cat>
            <c:strRef>
              <c:f>グラフ!$H$12:$H$17</c:f>
              <c:strCache>
                <c:ptCount val="6"/>
                <c:pt idx="0">
                  <c:v>19～20</c:v>
                </c:pt>
                <c:pt idx="1">
                  <c:v>20～21</c:v>
                </c:pt>
                <c:pt idx="2">
                  <c:v>21～22</c:v>
                </c:pt>
                <c:pt idx="3">
                  <c:v>22～23</c:v>
                </c:pt>
                <c:pt idx="4">
                  <c:v>23～24</c:v>
                </c:pt>
                <c:pt idx="5">
                  <c:v>24～25</c:v>
                </c:pt>
              </c:strCache>
            </c:strRef>
          </c:cat>
          <c:val>
            <c:numRef>
              <c:f>グラフ!$J$12:$J$17</c:f>
              <c:numCache>
                <c:formatCode>#,##0_ </c:formatCode>
                <c:ptCount val="6"/>
                <c:pt idx="0">
                  <c:v>618</c:v>
                </c:pt>
                <c:pt idx="1">
                  <c:v>667</c:v>
                </c:pt>
                <c:pt idx="2">
                  <c:v>625</c:v>
                </c:pt>
                <c:pt idx="3">
                  <c:v>599</c:v>
                </c:pt>
                <c:pt idx="4">
                  <c:v>380</c:v>
                </c:pt>
                <c:pt idx="5">
                  <c:v>334</c:v>
                </c:pt>
              </c:numCache>
            </c:numRef>
          </c:val>
        </c:ser>
        <c:gapWidth val="30"/>
        <c:axId val="139077888"/>
        <c:axId val="139104640"/>
      </c:barChart>
      <c:lineChart>
        <c:grouping val="standard"/>
        <c:ser>
          <c:idx val="0"/>
          <c:order val="2"/>
          <c:tx>
            <c:strRef>
              <c:f>グラフ!$K$11</c:f>
              <c:strCache>
                <c:ptCount val="1"/>
                <c:pt idx="0">
                  <c:v>反収</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グラフ!$H$12:$H$17</c:f>
              <c:strCache>
                <c:ptCount val="6"/>
                <c:pt idx="0">
                  <c:v>19～20</c:v>
                </c:pt>
                <c:pt idx="1">
                  <c:v>20～21</c:v>
                </c:pt>
                <c:pt idx="2">
                  <c:v>21～22</c:v>
                </c:pt>
                <c:pt idx="3">
                  <c:v>22～23</c:v>
                </c:pt>
                <c:pt idx="4">
                  <c:v>23～24</c:v>
                </c:pt>
                <c:pt idx="5">
                  <c:v>24～25</c:v>
                </c:pt>
              </c:strCache>
            </c:strRef>
          </c:cat>
          <c:val>
            <c:numRef>
              <c:f>グラフ!$K$12:$K$17</c:f>
              <c:numCache>
                <c:formatCode>#,##0_ </c:formatCode>
                <c:ptCount val="6"/>
                <c:pt idx="0">
                  <c:v>5283</c:v>
                </c:pt>
                <c:pt idx="1">
                  <c:v>6962</c:v>
                </c:pt>
                <c:pt idx="2">
                  <c:v>6607</c:v>
                </c:pt>
                <c:pt idx="3">
                  <c:v>6183</c:v>
                </c:pt>
                <c:pt idx="4">
                  <c:v>4598</c:v>
                </c:pt>
                <c:pt idx="5">
                  <c:v>4813</c:v>
                </c:pt>
              </c:numCache>
            </c:numRef>
          </c:val>
        </c:ser>
        <c:marker val="1"/>
        <c:axId val="139106944"/>
        <c:axId val="139116928"/>
      </c:lineChart>
      <c:catAx>
        <c:axId val="13907788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104640"/>
        <c:crossesAt val="0"/>
        <c:auto val="1"/>
        <c:lblAlgn val="ctr"/>
        <c:lblOffset val="100"/>
        <c:tickMarkSkip val="1"/>
      </c:catAx>
      <c:valAx>
        <c:axId val="139104640"/>
        <c:scaling>
          <c:orientation val="minMax"/>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ﾄ ﾝ（収穫量）
ｱｰﾙ（面積）</a:t>
                </a:r>
              </a:p>
            </c:rich>
          </c:tx>
          <c:layout>
            <c:manualLayout>
              <c:xMode val="edge"/>
              <c:yMode val="edge"/>
              <c:x val="0.10242587601078169"/>
              <c:y val="1.4018664333624873E-2"/>
            </c:manualLayout>
          </c:layout>
          <c:spPr>
            <a:noFill/>
            <a:ln w="25400">
              <a:noFill/>
            </a:ln>
          </c:spPr>
        </c:title>
        <c:numFmt formatCode="#,##0_ "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077888"/>
        <c:crosses val="autoZero"/>
        <c:crossBetween val="between"/>
      </c:valAx>
      <c:catAx>
        <c:axId val="139106944"/>
        <c:scaling>
          <c:orientation val="minMax"/>
        </c:scaling>
        <c:delete val="1"/>
        <c:axPos val="b"/>
        <c:tickLblPos val="none"/>
        <c:crossAx val="139116928"/>
        <c:crossesAt val="0"/>
        <c:auto val="1"/>
        <c:lblAlgn val="ctr"/>
        <c:lblOffset val="100"/>
      </c:catAx>
      <c:valAx>
        <c:axId val="139116928"/>
        <c:scaling>
          <c:orientation val="minMax"/>
        </c:scaling>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ｋｇ</a:t>
                </a:r>
                <a:endParaRPr lang="en-US" altLang="ja-JP"/>
              </a:p>
            </c:rich>
          </c:tx>
          <c:layout>
            <c:manualLayout>
              <c:xMode val="edge"/>
              <c:yMode val="edge"/>
              <c:x val="0.81401617250673852"/>
              <c:y val="3.504666083406241E-2"/>
            </c:manualLayout>
          </c:layout>
          <c:spPr>
            <a:noFill/>
            <a:ln w="25400">
              <a:noFill/>
            </a:ln>
          </c:spPr>
        </c:title>
        <c:numFmt formatCode="#,##0_ " sourceLinked="1"/>
        <c:majorTickMark val="in"/>
        <c:tickLblPos val="nextTo"/>
        <c:txPr>
          <a:bodyPr rot="0" vert="horz"/>
          <a:lstStyle/>
          <a:p>
            <a:pPr>
              <a:defRPr/>
            </a:pPr>
            <a:endParaRPr lang="ja-JP"/>
          </a:p>
        </c:txPr>
        <c:crossAx val="139106944"/>
        <c:crosses val="max"/>
        <c:crossBetween val="between"/>
      </c:valAx>
      <c:spPr>
        <a:noFill/>
        <a:ln w="12700">
          <a:solidFill>
            <a:srgbClr val="000000"/>
          </a:solidFill>
          <a:prstDash val="solid"/>
        </a:ln>
      </c:spPr>
    </c:plotArea>
    <c:legend>
      <c:legendPos val="r"/>
      <c:layout>
        <c:manualLayout>
          <c:xMode val="edge"/>
          <c:yMode val="edge"/>
          <c:x val="0.15363881401617271"/>
          <c:y val="0.92824283909061933"/>
          <c:w val="0.64690026954178348"/>
          <c:h val="6.4814961333011553E-2"/>
        </c:manualLayout>
      </c:layout>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量</a:t>
            </a:r>
          </a:p>
        </c:rich>
      </c:tx>
      <c:layout>
        <c:manualLayout>
          <c:xMode val="edge"/>
          <c:yMode val="edge"/>
          <c:x val="0.38392982127234626"/>
          <c:y val="0.10027128722730796"/>
        </c:manualLayout>
      </c:layout>
      <c:spPr>
        <a:solidFill>
          <a:srgbClr val="FFFFFF"/>
        </a:solidFill>
        <a:ln w="12700">
          <a:solidFill>
            <a:srgbClr val="000000"/>
          </a:solidFill>
          <a:prstDash val="solid"/>
        </a:ln>
      </c:spPr>
    </c:title>
    <c:plotArea>
      <c:layout>
        <c:manualLayout>
          <c:layoutTarget val="inner"/>
          <c:xMode val="edge"/>
          <c:yMode val="edge"/>
          <c:x val="8.6309774663360483E-2"/>
          <c:y val="0.19783250188564397"/>
          <c:w val="0.75595457808599065"/>
          <c:h val="0.68834870519114477"/>
        </c:manualLayout>
      </c:layout>
      <c:doughnutChart>
        <c:varyColors val="1"/>
        <c:ser>
          <c:idx val="0"/>
          <c:order val="0"/>
          <c:tx>
            <c:strRef>
              <c:f>グラフ!$I$80:$I$82</c:f>
              <c:strCache>
                <c:ptCount val="1"/>
                <c:pt idx="0">
                  <c:v>60,098  248,405  13,299 </c:v>
                </c:pt>
              </c:strCache>
            </c:strRef>
          </c:tx>
          <c:spPr>
            <a:solidFill>
              <a:srgbClr val="FFFFFF"/>
            </a:solidFill>
            <a:ln w="12700">
              <a:solidFill>
                <a:srgbClr val="000000"/>
              </a:solidFill>
              <a:prstDash val="solid"/>
            </a:ln>
          </c:spPr>
          <c:dPt>
            <c:idx val="0"/>
            <c:spPr>
              <a:pattFill prst="ltUpDiag">
                <a:fgClr>
                  <a:srgbClr val="000000"/>
                </a:fgClr>
                <a:bgClr>
                  <a:srgbClr val="FFFFFF"/>
                </a:bgClr>
              </a:pattFill>
              <a:ln w="12700">
                <a:solidFill>
                  <a:srgbClr val="000000"/>
                </a:solidFill>
                <a:prstDash val="solid"/>
              </a:ln>
            </c:spPr>
          </c:dPt>
          <c:dPt>
            <c:idx val="1"/>
            <c:spPr>
              <a:pattFill prst="pct5">
                <a:fgClr>
                  <a:srgbClr val="000000"/>
                </a:fgClr>
                <a:bgClr>
                  <a:srgbClr val="FFFFFF"/>
                </a:bgClr>
              </a:pattFill>
              <a:ln w="12700">
                <a:solidFill>
                  <a:srgbClr val="000000"/>
                </a:solidFill>
                <a:prstDash val="solid"/>
              </a:ln>
            </c:spPr>
          </c:dPt>
          <c:dPt>
            <c:idx val="2"/>
            <c:spPr>
              <a:pattFill prst="pct50">
                <a:fgClr>
                  <a:srgbClr val="000000"/>
                </a:fgClr>
                <a:bgClr>
                  <a:srgbClr val="FFFFFF"/>
                </a:bgClr>
              </a:pattFill>
              <a:ln w="12700">
                <a:solidFill>
                  <a:srgbClr val="000000"/>
                </a:solidFill>
                <a:prstDash val="solid"/>
              </a:ln>
            </c:spPr>
          </c:dPt>
          <c:dLbls>
            <c:dLbl>
              <c:idx val="1"/>
              <c:layout>
                <c:manualLayout>
                  <c:x val="8.3506221792775726E-2"/>
                  <c:y val="1.142715578092616E-2"/>
                </c:manualLayout>
              </c:layout>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showCatName val="1"/>
              <c:showPercent val="1"/>
            </c:dLbl>
            <c:dLbl>
              <c:idx val="2"/>
              <c:layout>
                <c:manualLayout>
                  <c:x val="-2.0884142562284692E-3"/>
                  <c:y val="-2.3376994235536377E-2"/>
                </c:manualLayout>
              </c:layout>
              <c:showCatName val="1"/>
              <c:showPercent val="1"/>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グラフ!$H$80:$H$82</c:f>
              <c:strCache>
                <c:ptCount val="3"/>
                <c:pt idx="0">
                  <c:v>魚類</c:v>
                </c:pt>
                <c:pt idx="1">
                  <c:v>水産動物類</c:v>
                </c:pt>
                <c:pt idx="2">
                  <c:v>養殖</c:v>
                </c:pt>
              </c:strCache>
            </c:strRef>
          </c:cat>
          <c:val>
            <c:numRef>
              <c:f>グラフ!$I$80:$I$82</c:f>
              <c:numCache>
                <c:formatCode>#,##0_ </c:formatCode>
                <c:ptCount val="3"/>
                <c:pt idx="0">
                  <c:v>60098</c:v>
                </c:pt>
                <c:pt idx="1">
                  <c:v>248405</c:v>
                </c:pt>
                <c:pt idx="2">
                  <c:v>13299</c:v>
                </c:pt>
              </c:numCache>
            </c:numRef>
          </c:val>
        </c:ser>
        <c:firstSliceAng val="0"/>
        <c:holeSize val="4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高</a:t>
            </a:r>
          </a:p>
        </c:rich>
      </c:tx>
      <c:layout>
        <c:manualLayout>
          <c:xMode val="edge"/>
          <c:yMode val="edge"/>
          <c:x val="0.41428571428571431"/>
          <c:y val="9.7297297297297303E-2"/>
        </c:manualLayout>
      </c:layout>
      <c:spPr>
        <a:solidFill>
          <a:srgbClr val="FFFFFF"/>
        </a:solidFill>
        <a:ln w="12700">
          <a:solidFill>
            <a:srgbClr val="000000"/>
          </a:solidFill>
          <a:prstDash val="solid"/>
        </a:ln>
      </c:spPr>
    </c:title>
    <c:plotArea>
      <c:layout>
        <c:manualLayout>
          <c:layoutTarget val="inner"/>
          <c:xMode val="edge"/>
          <c:yMode val="edge"/>
          <c:x val="0.18000000000000024"/>
          <c:y val="0.20270297020556668"/>
          <c:w val="0.70000000000000062"/>
          <c:h val="0.66216303600485582"/>
        </c:manualLayout>
      </c:layout>
      <c:doughnutChart>
        <c:varyColors val="1"/>
        <c:ser>
          <c:idx val="0"/>
          <c:order val="0"/>
          <c:spPr>
            <a:solidFill>
              <a:srgbClr val="FFFFFF"/>
            </a:solidFill>
            <a:ln w="12700">
              <a:solidFill>
                <a:srgbClr val="000000"/>
              </a:solidFill>
              <a:prstDash val="solid"/>
            </a:ln>
          </c:spPr>
          <c:dPt>
            <c:idx val="0"/>
            <c:spPr>
              <a:pattFill prst="ltUpDiag">
                <a:fgClr>
                  <a:srgbClr val="000000"/>
                </a:fgClr>
                <a:bgClr>
                  <a:srgbClr val="FFFFFF"/>
                </a:bgClr>
              </a:pattFill>
              <a:ln w="12700">
                <a:solidFill>
                  <a:srgbClr val="000000"/>
                </a:solidFill>
                <a:prstDash val="solid"/>
              </a:ln>
            </c:spPr>
          </c:dPt>
          <c:dPt>
            <c:idx val="1"/>
            <c:spPr>
              <a:pattFill prst="pct5">
                <a:fgClr>
                  <a:srgbClr val="000000"/>
                </a:fgClr>
                <a:bgClr>
                  <a:srgbClr val="FFFFFF"/>
                </a:bgClr>
              </a:pattFill>
              <a:ln w="12700">
                <a:solidFill>
                  <a:srgbClr val="000000"/>
                </a:solidFill>
                <a:prstDash val="solid"/>
              </a:ln>
            </c:spPr>
          </c:dPt>
          <c:dPt>
            <c:idx val="2"/>
            <c:spPr>
              <a:pattFill prst="pct50">
                <a:fgClr>
                  <a:srgbClr val="000000"/>
                </a:fgClr>
                <a:bgClr>
                  <a:srgbClr val="FFFFFF"/>
                </a:bgClr>
              </a:pattFill>
              <a:ln w="12700">
                <a:solidFill>
                  <a:srgbClr val="000000"/>
                </a:solidFill>
                <a:prstDash val="solid"/>
              </a:ln>
            </c:spPr>
          </c:dPt>
          <c:dLbls>
            <c:dLbl>
              <c:idx val="1"/>
              <c:layout>
                <c:manualLayout>
                  <c:x val="2.2925491250856321E-2"/>
                  <c:y val="-3.8147371405811837E-3"/>
                </c:manualLayout>
              </c:layout>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showCatName val="1"/>
              <c:showPercent val="1"/>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グラフ!$H$86:$H$88</c:f>
              <c:strCache>
                <c:ptCount val="3"/>
                <c:pt idx="0">
                  <c:v>魚類</c:v>
                </c:pt>
                <c:pt idx="1">
                  <c:v>水産動物類</c:v>
                </c:pt>
                <c:pt idx="2">
                  <c:v>養殖</c:v>
                </c:pt>
              </c:strCache>
            </c:strRef>
          </c:cat>
          <c:val>
            <c:numRef>
              <c:f>グラフ!$I$86:$I$88</c:f>
              <c:numCache>
                <c:formatCode>#,##0_ </c:formatCode>
                <c:ptCount val="3"/>
                <c:pt idx="0">
                  <c:v>49231</c:v>
                </c:pt>
                <c:pt idx="1">
                  <c:v>161467</c:v>
                </c:pt>
                <c:pt idx="2">
                  <c:v>41400</c:v>
                </c:pt>
              </c:numCache>
            </c:numRef>
          </c:val>
        </c:ser>
        <c:firstSliceAng val="0"/>
        <c:holeSize val="4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firstPageNumber="0"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24</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c:rich>
      </c:tx>
      <c:layout>
        <c:manualLayout>
          <c:xMode val="edge"/>
          <c:yMode val="edge"/>
          <c:x val="0.33636459078979208"/>
          <c:y val="2.9126213592233007E-2"/>
        </c:manualLayout>
      </c:layout>
      <c:spPr>
        <a:solidFill>
          <a:srgbClr val="FFFFFF"/>
        </a:solidFill>
        <a:ln w="12700">
          <a:solidFill>
            <a:srgbClr val="000000"/>
          </a:solidFill>
          <a:prstDash val="solid"/>
        </a:ln>
      </c:spPr>
    </c:title>
    <c:plotArea>
      <c:layout>
        <c:manualLayout>
          <c:layoutTarget val="inner"/>
          <c:xMode val="edge"/>
          <c:yMode val="edge"/>
          <c:x val="0.20606121585350334"/>
          <c:y val="0.28883529376907585"/>
          <c:w val="0.67575957551958787"/>
          <c:h val="0.5412627773991886"/>
        </c:manualLayout>
      </c:layout>
      <c:doughnutChart>
        <c:varyColors val="1"/>
        <c:ser>
          <c:idx val="0"/>
          <c:order val="0"/>
          <c:spPr>
            <a:solidFill>
              <a:srgbClr val="9999FF"/>
            </a:solidFill>
            <a:ln w="12700">
              <a:solidFill>
                <a:srgbClr val="000000"/>
              </a:solidFill>
              <a:prstDash val="solid"/>
            </a:ln>
          </c:spPr>
          <c:dPt>
            <c:idx val="1"/>
            <c:spPr>
              <a:solidFill>
                <a:srgbClr val="000000"/>
              </a:solidFill>
              <a:ln w="12700">
                <a:solidFill>
                  <a:srgbClr val="000000"/>
                </a:solidFill>
                <a:prstDash val="solid"/>
              </a:ln>
            </c:spPr>
          </c:dPt>
          <c:dPt>
            <c:idx val="2"/>
            <c:spPr>
              <a:pattFill prst="ltUpDiag">
                <a:fgClr>
                  <a:srgbClr val="000000"/>
                </a:fgClr>
                <a:bgClr>
                  <a:srgbClr val="FFFFFF"/>
                </a:bgClr>
              </a:pattFill>
              <a:ln w="12700">
                <a:solidFill>
                  <a:srgbClr val="000000"/>
                </a:solidFill>
                <a:prstDash val="solid"/>
              </a:ln>
            </c:spPr>
          </c:dPt>
          <c:dPt>
            <c:idx val="3"/>
            <c:spPr>
              <a:pattFill prst="wdDnDiag">
                <a:fgClr>
                  <a:srgbClr val="000000"/>
                </a:fgClr>
                <a:bgClr>
                  <a:srgbClr val="FFFFFF"/>
                </a:bgClr>
              </a:pattFill>
              <a:ln w="12700">
                <a:solidFill>
                  <a:srgbClr val="000000"/>
                </a:solidFill>
                <a:prstDash val="solid"/>
              </a:ln>
            </c:spPr>
          </c:dPt>
          <c:dPt>
            <c:idx val="4"/>
            <c:spPr>
              <a:pattFill prst="pct5">
                <a:fgClr>
                  <a:srgbClr val="000000"/>
                </a:fgClr>
                <a:bgClr>
                  <a:srgbClr val="FFFFFF"/>
                </a:bgClr>
              </a:pattFill>
              <a:ln w="12700">
                <a:solidFill>
                  <a:srgbClr val="000000"/>
                </a:solidFill>
                <a:prstDash val="solid"/>
              </a:ln>
            </c:spPr>
          </c:dPt>
          <c:dLbls>
            <c:dLbl>
              <c:idx val="0"/>
              <c:delete val="1"/>
            </c:dLbl>
            <c:dLbl>
              <c:idx val="1"/>
              <c:layout>
                <c:manualLayout>
                  <c:x val="1.0098045279871458E-2"/>
                  <c:y val="-0.18756609014498846"/>
                </c:manualLayout>
              </c:layout>
              <c:showCatName val="1"/>
              <c:showPercent val="1"/>
              <c:separator>
</c:separator>
            </c:dLbl>
            <c:dLbl>
              <c:idx val="3"/>
              <c:layout>
                <c:manualLayout>
                  <c:x val="-0.21790930183050325"/>
                  <c:y val="0.10552449368927642"/>
                </c:manualLayout>
              </c:layout>
              <c:showCatName val="1"/>
              <c:showPercent val="1"/>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グラフ!$H$21:$L$21</c:f>
              <c:strCache>
                <c:ptCount val="5"/>
                <c:pt idx="0">
                  <c:v>馬</c:v>
                </c:pt>
                <c:pt idx="1">
                  <c:v>肉用牛</c:v>
                </c:pt>
                <c:pt idx="2">
                  <c:v>豚</c:v>
                </c:pt>
                <c:pt idx="3">
                  <c:v>山羊</c:v>
                </c:pt>
                <c:pt idx="4">
                  <c:v>鶏</c:v>
                </c:pt>
              </c:strCache>
            </c:strRef>
          </c:cat>
          <c:val>
            <c:numRef>
              <c:f>グラフ!$H$22:$L$22</c:f>
              <c:numCache>
                <c:formatCode>#,##0;[Red]\-#,##0</c:formatCode>
                <c:ptCount val="5"/>
                <c:pt idx="0" formatCode="#,##0;[Red]#,##0">
                  <c:v>0</c:v>
                </c:pt>
                <c:pt idx="1">
                  <c:v>0</c:v>
                </c:pt>
                <c:pt idx="2">
                  <c:v>217</c:v>
                </c:pt>
                <c:pt idx="3">
                  <c:v>7</c:v>
                </c:pt>
                <c:pt idx="4">
                  <c:v>100</c:v>
                </c:pt>
              </c:numCache>
            </c:numRef>
          </c:val>
        </c:ser>
        <c:firstSliceAng val="0"/>
        <c:holeSize val="35"/>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2010</a:t>
            </a:r>
            <a:r>
              <a:rPr lang="ja-JP" altLang="en-US" sz="1000" b="0" i="0" u="none" strike="noStrike" baseline="0">
                <a:solidFill>
                  <a:srgbClr val="000000"/>
                </a:solidFill>
                <a:latin typeface="ＭＳ Ｐゴシック"/>
                <a:ea typeface="ＭＳ Ｐゴシック"/>
              </a:rPr>
              <a:t>年農林業センサス</a:t>
            </a:r>
          </a:p>
        </c:rich>
      </c:tx>
      <c:layout>
        <c:manualLayout>
          <c:xMode val="edge"/>
          <c:yMode val="edge"/>
          <c:x val="0.33636459078979236"/>
          <c:y val="2.9126213592233007E-2"/>
        </c:manualLayout>
      </c:layout>
      <c:spPr>
        <a:solidFill>
          <a:srgbClr val="FFFFFF"/>
        </a:solidFill>
        <a:ln w="12700">
          <a:solidFill>
            <a:srgbClr val="000000"/>
          </a:solidFill>
          <a:prstDash val="solid"/>
        </a:ln>
      </c:spPr>
    </c:title>
    <c:plotArea>
      <c:layout>
        <c:manualLayout>
          <c:layoutTarget val="inner"/>
          <c:xMode val="edge"/>
          <c:yMode val="edge"/>
          <c:x val="0.20606121585350334"/>
          <c:y val="0.28883529376907596"/>
          <c:w val="0.67575957551958854"/>
          <c:h val="0.5412627773991886"/>
        </c:manualLayout>
      </c:layout>
      <c:doughnutChart>
        <c:varyColors val="1"/>
        <c:ser>
          <c:idx val="0"/>
          <c:order val="0"/>
          <c:spPr>
            <a:solidFill>
              <a:srgbClr val="9999FF"/>
            </a:solidFill>
            <a:ln w="12700">
              <a:solidFill>
                <a:srgbClr val="000000"/>
              </a:solidFill>
              <a:prstDash val="solid"/>
            </a:ln>
          </c:spPr>
          <c:dPt>
            <c:idx val="1"/>
            <c:spPr>
              <a:solidFill>
                <a:srgbClr val="000000"/>
              </a:solidFill>
              <a:ln w="12700">
                <a:solidFill>
                  <a:srgbClr val="000000"/>
                </a:solidFill>
                <a:prstDash val="solid"/>
              </a:ln>
            </c:spPr>
          </c:dPt>
          <c:dPt>
            <c:idx val="2"/>
            <c:spPr>
              <a:pattFill prst="ltUpDiag">
                <a:fgClr>
                  <a:srgbClr val="000000"/>
                </a:fgClr>
                <a:bgClr>
                  <a:srgbClr val="FFFFFF"/>
                </a:bgClr>
              </a:pattFill>
              <a:ln w="12700">
                <a:solidFill>
                  <a:srgbClr val="000000"/>
                </a:solidFill>
                <a:prstDash val="solid"/>
              </a:ln>
            </c:spPr>
          </c:dPt>
          <c:dPt>
            <c:idx val="3"/>
            <c:spPr>
              <a:pattFill prst="wdDnDiag">
                <a:fgClr>
                  <a:srgbClr val="000000"/>
                </a:fgClr>
                <a:bgClr>
                  <a:srgbClr val="FFFFFF"/>
                </a:bgClr>
              </a:pattFill>
              <a:ln w="12700">
                <a:solidFill>
                  <a:srgbClr val="000000"/>
                </a:solidFill>
                <a:prstDash val="solid"/>
              </a:ln>
            </c:spPr>
          </c:dPt>
          <c:dPt>
            <c:idx val="4"/>
            <c:spPr>
              <a:pattFill prst="pct5">
                <a:fgClr>
                  <a:srgbClr val="000000"/>
                </a:fgClr>
                <a:bgClr>
                  <a:srgbClr val="FFFFFF"/>
                </a:bgClr>
              </a:pattFill>
              <a:ln w="12700">
                <a:solidFill>
                  <a:srgbClr val="000000"/>
                </a:solidFill>
                <a:prstDash val="solid"/>
              </a:ln>
            </c:spPr>
          </c:dPt>
          <c:dLbls>
            <c:dLbl>
              <c:idx val="0"/>
              <c:delete val="1"/>
            </c:dLbl>
            <c:dLbl>
              <c:idx val="1"/>
              <c:layout>
                <c:manualLayout>
                  <c:x val="-6.1149372022119685E-3"/>
                  <c:y val="1.7584202434447183E-2"/>
                </c:manualLayout>
              </c:layout>
              <c:showCatName val="1"/>
              <c:showPercent val="1"/>
              <c:separator>
</c:separator>
            </c:dLbl>
            <c:dLbl>
              <c:idx val="3"/>
              <c:layout>
                <c:manualLayout>
                  <c:x val="9.0709157182290671E-3"/>
                  <c:y val="5.2582473741982334E-2"/>
                </c:manualLayout>
              </c:layout>
              <c:showCatName val="1"/>
              <c:showPercent val="1"/>
            </c:dLbl>
            <c:dLbl>
              <c:idx val="4"/>
              <c:delete val="1"/>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グラフ!$H$38:$J$38</c:f>
              <c:strCache>
                <c:ptCount val="3"/>
                <c:pt idx="0">
                  <c:v>田</c:v>
                </c:pt>
                <c:pt idx="1">
                  <c:v>畑</c:v>
                </c:pt>
                <c:pt idx="2">
                  <c:v>果樹園</c:v>
                </c:pt>
              </c:strCache>
            </c:strRef>
          </c:cat>
          <c:val>
            <c:numRef>
              <c:f>グラフ!$H$39:$J$39</c:f>
              <c:numCache>
                <c:formatCode>#,##0;[Red]\-#,##0</c:formatCode>
                <c:ptCount val="3"/>
                <c:pt idx="0" formatCode="#,##0;[Red]#,##0">
                  <c:v>0</c:v>
                </c:pt>
                <c:pt idx="1">
                  <c:v>1090</c:v>
                </c:pt>
                <c:pt idx="2">
                  <c:v>462</c:v>
                </c:pt>
              </c:numCache>
            </c:numRef>
          </c:val>
        </c:ser>
        <c:firstSliceAng val="0"/>
        <c:holeSize val="35"/>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2010</a:t>
            </a:r>
            <a:r>
              <a:rPr lang="ja-JP" altLang="en-US" sz="1000" b="0" i="0" u="none" strike="noStrike" baseline="0">
                <a:solidFill>
                  <a:srgbClr val="000000"/>
                </a:solidFill>
                <a:latin typeface="ＭＳ Ｐゴシック"/>
                <a:ea typeface="ＭＳ Ｐゴシック"/>
              </a:rPr>
              <a:t>年農林業センサス</a:t>
            </a:r>
          </a:p>
        </c:rich>
      </c:tx>
      <c:layout>
        <c:manualLayout>
          <c:xMode val="edge"/>
          <c:yMode val="edge"/>
          <c:x val="0.3323114111558062"/>
          <c:y val="2.9126188296947297E-2"/>
        </c:manualLayout>
      </c:layout>
      <c:spPr>
        <a:solidFill>
          <a:srgbClr val="FFFFFF"/>
        </a:solidFill>
        <a:ln w="12700">
          <a:solidFill>
            <a:srgbClr val="000000"/>
          </a:solidFill>
          <a:prstDash val="solid"/>
        </a:ln>
      </c:spPr>
    </c:title>
    <c:plotArea>
      <c:layout>
        <c:manualLayout>
          <c:layoutTarget val="inner"/>
          <c:xMode val="edge"/>
          <c:yMode val="edge"/>
          <c:x val="0.20606121585350334"/>
          <c:y val="0.28883529376907607"/>
          <c:w val="0.67575957551958921"/>
          <c:h val="0.5412627773991886"/>
        </c:manualLayout>
      </c:layout>
      <c:barChart>
        <c:barDir val="col"/>
        <c:grouping val="clustered"/>
        <c:ser>
          <c:idx val="0"/>
          <c:order val="0"/>
          <c:spPr>
            <a:solidFill>
              <a:srgbClr val="9999FF"/>
            </a:solidFill>
            <a:ln w="12700">
              <a:solidFill>
                <a:srgbClr val="000000"/>
              </a:solidFill>
              <a:prstDash val="solid"/>
            </a:ln>
          </c:spPr>
          <c:dPt>
            <c:idx val="1"/>
            <c:spPr>
              <a:solidFill>
                <a:srgbClr val="000000"/>
              </a:solidFill>
              <a:ln w="12700">
                <a:solidFill>
                  <a:srgbClr val="000000"/>
                </a:solidFill>
                <a:prstDash val="solid"/>
              </a:ln>
            </c:spPr>
          </c:dPt>
          <c:dPt>
            <c:idx val="2"/>
            <c:spPr>
              <a:pattFill prst="ltUpDiag">
                <a:fgClr>
                  <a:srgbClr val="000000"/>
                </a:fgClr>
                <a:bgClr>
                  <a:srgbClr val="FFFFFF"/>
                </a:bgClr>
              </a:pattFill>
              <a:ln w="12700">
                <a:solidFill>
                  <a:srgbClr val="000000"/>
                </a:solidFill>
                <a:prstDash val="solid"/>
              </a:ln>
            </c:spPr>
          </c:dPt>
          <c:dPt>
            <c:idx val="3"/>
            <c:spPr>
              <a:pattFill prst="wdDnDiag">
                <a:fgClr>
                  <a:srgbClr val="000000"/>
                </a:fgClr>
                <a:bgClr>
                  <a:srgbClr val="FFFFFF"/>
                </a:bgClr>
              </a:pattFill>
              <a:ln w="12700">
                <a:solidFill>
                  <a:srgbClr val="000000"/>
                </a:solidFill>
                <a:prstDash val="solid"/>
              </a:ln>
            </c:spPr>
          </c:dPt>
          <c:dPt>
            <c:idx val="4"/>
            <c:spPr>
              <a:pattFill prst="pct5">
                <a:fgClr>
                  <a:srgbClr val="000000"/>
                </a:fgClr>
                <a:bgClr>
                  <a:srgbClr val="FFFFFF"/>
                </a:bgClr>
              </a:pattFill>
              <a:ln w="12700">
                <a:solidFill>
                  <a:srgbClr val="000000"/>
                </a:solidFill>
                <a:prstDash val="solid"/>
              </a:ln>
            </c:spPr>
          </c:dPt>
          <c:cat>
            <c:strRef>
              <c:f>グラフ!$H$45:$L$45</c:f>
              <c:strCache>
                <c:ptCount val="5"/>
                <c:pt idx="0">
                  <c:v>0.3ｈa未満</c:v>
                </c:pt>
                <c:pt idx="1">
                  <c:v>0.3～0.5ha</c:v>
                </c:pt>
                <c:pt idx="2">
                  <c:v>0.5～1.0ha</c:v>
                </c:pt>
                <c:pt idx="3">
                  <c:v>1.0～1.5ha</c:v>
                </c:pt>
                <c:pt idx="4">
                  <c:v>1.5～2.0ha</c:v>
                </c:pt>
              </c:strCache>
            </c:strRef>
          </c:cat>
          <c:val>
            <c:numRef>
              <c:f>グラフ!$H$46:$L$46</c:f>
              <c:numCache>
                <c:formatCode>#,##0_ </c:formatCode>
                <c:ptCount val="5"/>
                <c:pt idx="0" formatCode="General">
                  <c:v>4</c:v>
                </c:pt>
                <c:pt idx="1">
                  <c:v>14</c:v>
                </c:pt>
                <c:pt idx="2">
                  <c:v>8</c:v>
                </c:pt>
                <c:pt idx="3">
                  <c:v>5</c:v>
                </c:pt>
                <c:pt idx="4" formatCode="General">
                  <c:v>1</c:v>
                </c:pt>
              </c:numCache>
            </c:numRef>
          </c:val>
        </c:ser>
        <c:gapWidth val="100"/>
        <c:axId val="139829248"/>
        <c:axId val="139830784"/>
      </c:barChart>
      <c:catAx>
        <c:axId val="139829248"/>
        <c:scaling>
          <c:orientation val="minMax"/>
        </c:scaling>
        <c:axPos val="b"/>
        <c:tickLblPos val="nextTo"/>
        <c:txPr>
          <a:bodyPr/>
          <a:lstStyle/>
          <a:p>
            <a:pPr>
              <a:defRPr sz="700" baseline="0"/>
            </a:pPr>
            <a:endParaRPr lang="ja-JP"/>
          </a:p>
        </c:txPr>
        <c:crossAx val="139830784"/>
        <c:crosses val="autoZero"/>
        <c:auto val="1"/>
        <c:lblAlgn val="ctr"/>
        <c:lblOffset val="100"/>
      </c:catAx>
      <c:valAx>
        <c:axId val="139830784"/>
        <c:scaling>
          <c:orientation val="minMax"/>
        </c:scaling>
        <c:axPos val="l"/>
        <c:majorGridlines/>
        <c:numFmt formatCode="General" sourceLinked="1"/>
        <c:tickLblPos val="nextTo"/>
        <c:crossAx val="139829248"/>
        <c:crosses val="autoZero"/>
        <c:crossBetween val="between"/>
      </c:valAx>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en-US" altLang="ja-JP"/>
              <a:t>2008</a:t>
            </a:r>
            <a:r>
              <a:rPr lang="ja-JP" altLang="en-US"/>
              <a:t>年漁業センサス</a:t>
            </a:r>
            <a:endParaRPr lang="ja-JP"/>
          </a:p>
        </c:rich>
      </c:tx>
      <c:layout>
        <c:manualLayout>
          <c:xMode val="edge"/>
          <c:yMode val="edge"/>
          <c:x val="0.42942081719726333"/>
          <c:y val="3.1818181818181808E-2"/>
        </c:manualLayout>
      </c:layout>
      <c:spPr>
        <a:ln w="12700">
          <a:solidFill>
            <a:srgbClr val="000000"/>
          </a:solidFill>
        </a:ln>
      </c:spPr>
    </c:title>
    <c:plotArea>
      <c:layout>
        <c:manualLayout>
          <c:layoutTarget val="inner"/>
          <c:xMode val="edge"/>
          <c:yMode val="edge"/>
          <c:x val="8.915311074560528E-2"/>
          <c:y val="0.14318181818181819"/>
          <c:w val="0.8885593370978655"/>
          <c:h val="0.70454545454546125"/>
        </c:manualLayout>
      </c:layout>
      <c:barChart>
        <c:barDir val="col"/>
        <c:grouping val="clustered"/>
        <c:ser>
          <c:idx val="0"/>
          <c:order val="0"/>
          <c:tx>
            <c:strRef>
              <c:f>グラフ!$I$97</c:f>
              <c:strCache>
                <c:ptCount val="1"/>
                <c:pt idx="0">
                  <c:v>自営業のみ</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Val val="1"/>
          </c:dLbls>
          <c:cat>
            <c:strRef>
              <c:f>グラフ!$H$98:$H$107</c:f>
              <c:strCache>
                <c:ptCount val="10"/>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strCache>
            </c:strRef>
          </c:cat>
          <c:val>
            <c:numRef>
              <c:f>グラフ!$I$98:$I$107</c:f>
              <c:numCache>
                <c:formatCode>#,##0;[Red]\-#,##0</c:formatCode>
                <c:ptCount val="10"/>
                <c:pt idx="0">
                  <c:v>86</c:v>
                </c:pt>
                <c:pt idx="1">
                  <c:v>207</c:v>
                </c:pt>
                <c:pt idx="2">
                  <c:v>35</c:v>
                </c:pt>
                <c:pt idx="3">
                  <c:v>113</c:v>
                </c:pt>
                <c:pt idx="4">
                  <c:v>172</c:v>
                </c:pt>
                <c:pt idx="5">
                  <c:v>35</c:v>
                </c:pt>
                <c:pt idx="6">
                  <c:v>64</c:v>
                </c:pt>
                <c:pt idx="7">
                  <c:v>82</c:v>
                </c:pt>
                <c:pt idx="8">
                  <c:v>61</c:v>
                </c:pt>
                <c:pt idx="9">
                  <c:v>30</c:v>
                </c:pt>
              </c:numCache>
            </c:numRef>
          </c:val>
        </c:ser>
        <c:ser>
          <c:idx val="1"/>
          <c:order val="1"/>
          <c:tx>
            <c:strRef>
              <c:f>グラフ!$J$97</c:f>
              <c:strCache>
                <c:ptCount val="1"/>
                <c:pt idx="0">
                  <c:v>自営業が主</c:v>
                </c:pt>
              </c:strCache>
            </c:strRef>
          </c:tx>
          <c:dLbls>
            <c:dLbl>
              <c:idx val="0"/>
              <c:layout/>
              <c:dLblPos val="outEnd"/>
              <c:showVal val="1"/>
            </c:dLbl>
            <c:dLbl>
              <c:idx val="1"/>
              <c:layout/>
              <c:dLblPos val="outEnd"/>
              <c:showVal val="1"/>
            </c:dLbl>
            <c:dLbl>
              <c:idx val="2"/>
              <c:layout/>
              <c:dLblPos val="outEnd"/>
              <c:showVal val="1"/>
            </c:dLbl>
            <c:dLbl>
              <c:idx val="3"/>
              <c:layout/>
              <c:dLblPos val="outEnd"/>
              <c:showVal val="1"/>
            </c:dLbl>
            <c:dLbl>
              <c:idx val="4"/>
              <c:layout/>
              <c:dLblPos val="outEnd"/>
              <c:showVal val="1"/>
            </c:dLbl>
            <c:dLbl>
              <c:idx val="5"/>
              <c:layout/>
              <c:dLblPos val="outEnd"/>
              <c:showVal val="1"/>
            </c:dLbl>
            <c:dLbl>
              <c:idx val="6"/>
              <c:layout/>
              <c:dLblPos val="outEnd"/>
              <c:showVal val="1"/>
            </c:dLbl>
            <c:dLbl>
              <c:idx val="7"/>
              <c:layout/>
              <c:dLblPos val="outEnd"/>
              <c:showVal val="1"/>
            </c:dLbl>
            <c:dLbl>
              <c:idx val="8"/>
              <c:layout/>
              <c:dLblPos val="outEnd"/>
              <c:showVal val="1"/>
            </c:dLbl>
            <c:dLbl>
              <c:idx val="9"/>
              <c:layout/>
              <c:dLblPos val="outEnd"/>
              <c:showVal val="1"/>
            </c:dLbl>
            <c:spPr>
              <a:ln w="12700" cap="flat">
                <a:solidFill>
                  <a:srgbClr val="000000"/>
                </a:solidFill>
              </a:ln>
            </c:spPr>
            <c:txPr>
              <a:bodyPr/>
              <a:lstStyle/>
              <a:p>
                <a:pPr>
                  <a:defRPr sz="800" baseline="0"/>
                </a:pPr>
                <a:endParaRPr lang="ja-JP"/>
              </a:p>
            </c:txPr>
            <c:dLblPos val="inEnd"/>
            <c:showVal val="1"/>
          </c:dLbls>
          <c:cat>
            <c:strRef>
              <c:f>グラフ!$H$98:$H$107</c:f>
              <c:strCache>
                <c:ptCount val="10"/>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strCache>
            </c:strRef>
          </c:cat>
          <c:val>
            <c:numRef>
              <c:f>グラフ!$J$98:$J$107</c:f>
              <c:numCache>
                <c:formatCode>#,##0;[Red]\-#,##0</c:formatCode>
                <c:ptCount val="10"/>
                <c:pt idx="0">
                  <c:v>16</c:v>
                </c:pt>
                <c:pt idx="1">
                  <c:v>57</c:v>
                </c:pt>
                <c:pt idx="2">
                  <c:v>6</c:v>
                </c:pt>
                <c:pt idx="3">
                  <c:v>91</c:v>
                </c:pt>
                <c:pt idx="4">
                  <c:v>42</c:v>
                </c:pt>
                <c:pt idx="5">
                  <c:v>4</c:v>
                </c:pt>
                <c:pt idx="6">
                  <c:v>34</c:v>
                </c:pt>
                <c:pt idx="7">
                  <c:v>11</c:v>
                </c:pt>
                <c:pt idx="8">
                  <c:v>18</c:v>
                </c:pt>
                <c:pt idx="9">
                  <c:v>8</c:v>
                </c:pt>
              </c:numCache>
            </c:numRef>
          </c:val>
        </c:ser>
        <c:ser>
          <c:idx val="2"/>
          <c:order val="2"/>
          <c:tx>
            <c:strRef>
              <c:f>グラフ!$K$97</c:f>
              <c:strCache>
                <c:ptCount val="1"/>
                <c:pt idx="0">
                  <c:v>自営業が従</c:v>
                </c:pt>
              </c:strCache>
            </c:strRef>
          </c:tx>
          <c:spPr>
            <a:ln w="12700">
              <a:solidFill>
                <a:srgbClr val="000000"/>
              </a:solidFill>
            </a:ln>
          </c:spPr>
          <c:dLbls>
            <c:spPr>
              <a:ln w="12700">
                <a:solidFill>
                  <a:srgbClr val="000000"/>
                </a:solidFill>
              </a:ln>
            </c:spPr>
            <c:txPr>
              <a:bodyPr/>
              <a:lstStyle/>
              <a:p>
                <a:pPr>
                  <a:defRPr sz="800" baseline="0"/>
                </a:pPr>
                <a:endParaRPr lang="ja-JP"/>
              </a:p>
            </c:txPr>
            <c:showVal val="1"/>
          </c:dLbls>
          <c:cat>
            <c:strRef>
              <c:f>グラフ!$H$98:$H$107</c:f>
              <c:strCache>
                <c:ptCount val="10"/>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strCache>
            </c:strRef>
          </c:cat>
          <c:val>
            <c:numRef>
              <c:f>グラフ!$K$98:$K$107</c:f>
              <c:numCache>
                <c:formatCode>#,##0;[Red]\-#,##0</c:formatCode>
                <c:ptCount val="10"/>
                <c:pt idx="0">
                  <c:v>5</c:v>
                </c:pt>
                <c:pt idx="1">
                  <c:v>52</c:v>
                </c:pt>
                <c:pt idx="2">
                  <c:v>5</c:v>
                </c:pt>
                <c:pt idx="3">
                  <c:v>114</c:v>
                </c:pt>
                <c:pt idx="4">
                  <c:v>12</c:v>
                </c:pt>
                <c:pt idx="5">
                  <c:v>5</c:v>
                </c:pt>
                <c:pt idx="6">
                  <c:v>9</c:v>
                </c:pt>
                <c:pt idx="7">
                  <c:v>9</c:v>
                </c:pt>
                <c:pt idx="8">
                  <c:v>5</c:v>
                </c:pt>
                <c:pt idx="9">
                  <c:v>7</c:v>
                </c:pt>
              </c:numCache>
            </c:numRef>
          </c:val>
        </c:ser>
        <c:gapWidth val="30"/>
        <c:axId val="139959680"/>
        <c:axId val="139965568"/>
      </c:barChart>
      <c:catAx>
        <c:axId val="13995968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139965568"/>
        <c:crossesAt val="0"/>
        <c:auto val="1"/>
        <c:lblAlgn val="ctr"/>
        <c:lblOffset val="100"/>
        <c:tickLblSkip val="1"/>
        <c:tickMarkSkip val="1"/>
      </c:catAx>
      <c:valAx>
        <c:axId val="139965568"/>
        <c:scaling>
          <c:orientation val="minMax"/>
        </c:scaling>
        <c:axPos val="l"/>
        <c:numFmt formatCode="0;[Red]0"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959680"/>
        <c:crosses val="autoZero"/>
        <c:crossBetween val="between"/>
      </c:valAx>
      <c:spPr>
        <a:noFill/>
        <a:ln w="12700">
          <a:solidFill>
            <a:srgbClr val="000000"/>
          </a:solidFill>
          <a:prstDash val="solid"/>
        </a:ln>
      </c:spPr>
    </c:plotArea>
    <c:legend>
      <c:legendPos val="r"/>
      <c:legendEntry>
        <c:idx val="0"/>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7968730449688447"/>
          <c:y val="0.18714994562770831"/>
          <c:w val="0.15794149295563287"/>
          <c:h val="0.13887875835270327"/>
        </c:manualLayout>
      </c:layout>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466725</xdr:colOff>
      <xdr:row>10</xdr:row>
      <xdr:rowOff>95250</xdr:rowOff>
    </xdr:from>
    <xdr:to>
      <xdr:col>1</xdr:col>
      <xdr:colOff>762000</xdr:colOff>
      <xdr:row>11</xdr:row>
      <xdr:rowOff>66675</xdr:rowOff>
    </xdr:to>
    <xdr:sp macro="" textlink="" fLocksText="0">
      <xdr:nvSpPr>
        <xdr:cNvPr id="14347" name="Text Box 13"/>
        <xdr:cNvSpPr txBox="1">
          <a:spLocks noChangeArrowheads="1"/>
        </xdr:cNvSpPr>
      </xdr:nvSpPr>
      <xdr:spPr bwMode="auto">
        <a:xfrm>
          <a:off x="1571625" y="1704975"/>
          <a:ext cx="295275" cy="123825"/>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1</xdr:col>
      <xdr:colOff>828675</xdr:colOff>
      <xdr:row>10</xdr:row>
      <xdr:rowOff>76200</xdr:rowOff>
    </xdr:from>
    <xdr:to>
      <xdr:col>2</xdr:col>
      <xdr:colOff>19050</xdr:colOff>
      <xdr:row>11</xdr:row>
      <xdr:rowOff>38100</xdr:rowOff>
    </xdr:to>
    <xdr:sp macro="" textlink="" fLocksText="0">
      <xdr:nvSpPr>
        <xdr:cNvPr id="14348" name="Text Box 14"/>
        <xdr:cNvSpPr txBox="1">
          <a:spLocks noChangeArrowheads="1"/>
        </xdr:cNvSpPr>
      </xdr:nvSpPr>
      <xdr:spPr bwMode="auto">
        <a:xfrm>
          <a:off x="1933575" y="168592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85725</xdr:colOff>
      <xdr:row>11</xdr:row>
      <xdr:rowOff>133350</xdr:rowOff>
    </xdr:from>
    <xdr:to>
      <xdr:col>2</xdr:col>
      <xdr:colOff>381000</xdr:colOff>
      <xdr:row>12</xdr:row>
      <xdr:rowOff>95250</xdr:rowOff>
    </xdr:to>
    <xdr:sp macro="" textlink="" fLocksText="0">
      <xdr:nvSpPr>
        <xdr:cNvPr id="14349" name="Text Box 15"/>
        <xdr:cNvSpPr txBox="1">
          <a:spLocks noChangeArrowheads="1"/>
        </xdr:cNvSpPr>
      </xdr:nvSpPr>
      <xdr:spPr bwMode="auto">
        <a:xfrm>
          <a:off x="2295525" y="189547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428625</xdr:colOff>
      <xdr:row>12</xdr:row>
      <xdr:rowOff>85725</xdr:rowOff>
    </xdr:from>
    <xdr:to>
      <xdr:col>2</xdr:col>
      <xdr:colOff>723900</xdr:colOff>
      <xdr:row>13</xdr:row>
      <xdr:rowOff>47625</xdr:rowOff>
    </xdr:to>
    <xdr:sp macro="" textlink="" fLocksText="0">
      <xdr:nvSpPr>
        <xdr:cNvPr id="14350" name="Text Box 16"/>
        <xdr:cNvSpPr txBox="1">
          <a:spLocks noChangeArrowheads="1"/>
        </xdr:cNvSpPr>
      </xdr:nvSpPr>
      <xdr:spPr bwMode="auto">
        <a:xfrm>
          <a:off x="2638425" y="2000250"/>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0</xdr:col>
      <xdr:colOff>0</xdr:colOff>
      <xdr:row>6</xdr:row>
      <xdr:rowOff>91937</xdr:rowOff>
    </xdr:from>
    <xdr:to>
      <xdr:col>3</xdr:col>
      <xdr:colOff>107675</xdr:colOff>
      <xdr:row>33</xdr:row>
      <xdr:rowOff>91937</xdr:rowOff>
    </xdr:to>
    <xdr:graphicFrame macro="">
      <xdr:nvGraphicFramePr>
        <xdr:cNvPr id="544194"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99391</xdr:colOff>
      <xdr:row>70</xdr:row>
      <xdr:rowOff>69989</xdr:rowOff>
    </xdr:from>
    <xdr:to>
      <xdr:col>2</xdr:col>
      <xdr:colOff>1089991</xdr:colOff>
      <xdr:row>92</xdr:row>
      <xdr:rowOff>124239</xdr:rowOff>
    </xdr:to>
    <xdr:graphicFrame macro="">
      <xdr:nvGraphicFramePr>
        <xdr:cNvPr id="544198"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1101174</xdr:colOff>
      <xdr:row>70</xdr:row>
      <xdr:rowOff>83240</xdr:rowOff>
    </xdr:from>
    <xdr:to>
      <xdr:col>6</xdr:col>
      <xdr:colOff>18637</xdr:colOff>
      <xdr:row>92</xdr:row>
      <xdr:rowOff>132521</xdr:rowOff>
    </xdr:to>
    <xdr:graphicFrame macro="">
      <xdr:nvGraphicFramePr>
        <xdr:cNvPr id="544199"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1095375</xdr:colOff>
      <xdr:row>69</xdr:row>
      <xdr:rowOff>28989</xdr:rowOff>
    </xdr:from>
    <xdr:to>
      <xdr:col>2</xdr:col>
      <xdr:colOff>0</xdr:colOff>
      <xdr:row>70</xdr:row>
      <xdr:rowOff>76614</xdr:rowOff>
    </xdr:to>
    <xdr:sp macro="" textlink="" fLocksText="0">
      <xdr:nvSpPr>
        <xdr:cNvPr id="543933" name="Text Box 24"/>
        <xdr:cNvSpPr txBox="1">
          <a:spLocks noChangeArrowheads="1"/>
        </xdr:cNvSpPr>
      </xdr:nvSpPr>
      <xdr:spPr bwMode="auto">
        <a:xfrm>
          <a:off x="1095375" y="5934489"/>
          <a:ext cx="1107799" cy="196712"/>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24</a:t>
          </a:r>
          <a:r>
            <a:rPr lang="ja-JP" altLang="en-US" sz="1000" b="0" i="0" u="none" strike="noStrike" baseline="0">
              <a:solidFill>
                <a:srgbClr val="000000"/>
              </a:solidFill>
              <a:latin typeface="ＭＳ Ｐゴシック"/>
              <a:ea typeface="ＭＳ Ｐゴシック"/>
            </a:rPr>
            <a:t>年（年間）</a:t>
          </a:r>
        </a:p>
      </xdr:txBody>
    </xdr:sp>
    <xdr:clientData/>
  </xdr:twoCellAnchor>
  <xdr:twoCellAnchor>
    <xdr:from>
      <xdr:col>3</xdr:col>
      <xdr:colOff>1095375</xdr:colOff>
      <xdr:row>69</xdr:row>
      <xdr:rowOff>32716</xdr:rowOff>
    </xdr:from>
    <xdr:to>
      <xdr:col>5</xdr:col>
      <xdr:colOff>9525</xdr:colOff>
      <xdr:row>70</xdr:row>
      <xdr:rowOff>86553</xdr:rowOff>
    </xdr:to>
    <xdr:sp macro="" textlink="" fLocksText="0">
      <xdr:nvSpPr>
        <xdr:cNvPr id="543934" name="Text Box 25"/>
        <xdr:cNvSpPr txBox="1">
          <a:spLocks noChangeArrowheads="1"/>
        </xdr:cNvSpPr>
      </xdr:nvSpPr>
      <xdr:spPr bwMode="auto">
        <a:xfrm>
          <a:off x="4400136" y="5938216"/>
          <a:ext cx="1117324" cy="202924"/>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24</a:t>
          </a:r>
          <a:r>
            <a:rPr lang="ja-JP" altLang="en-US" sz="1000" b="0" i="0" u="none" strike="noStrike" baseline="0">
              <a:solidFill>
                <a:srgbClr val="000000"/>
              </a:solidFill>
              <a:latin typeface="ＭＳ Ｐゴシック"/>
              <a:ea typeface="ＭＳ Ｐゴシック"/>
            </a:rPr>
            <a:t>年（年間）</a:t>
          </a:r>
        </a:p>
      </xdr:txBody>
    </xdr:sp>
    <xdr:clientData/>
  </xdr:twoCellAnchor>
  <xdr:twoCellAnchor>
    <xdr:from>
      <xdr:col>3</xdr:col>
      <xdr:colOff>91523</xdr:colOff>
      <xdr:row>6</xdr:row>
      <xdr:rowOff>111816</xdr:rowOff>
    </xdr:from>
    <xdr:to>
      <xdr:col>5</xdr:col>
      <xdr:colOff>1021660</xdr:colOff>
      <xdr:row>32</xdr:row>
      <xdr:rowOff>73716</xdr:rowOff>
    </xdr:to>
    <xdr:graphicFrame macro="">
      <xdr:nvGraphicFramePr>
        <xdr:cNvPr id="544202"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483287</xdr:colOff>
      <xdr:row>19</xdr:row>
      <xdr:rowOff>107674</xdr:rowOff>
    </xdr:from>
    <xdr:to>
      <xdr:col>4</xdr:col>
      <xdr:colOff>919366</xdr:colOff>
      <xdr:row>22</xdr:row>
      <xdr:rowOff>99390</xdr:rowOff>
    </xdr:to>
    <xdr:sp macro="" textlink="" fLocksText="0">
      <xdr:nvSpPr>
        <xdr:cNvPr id="543937" name="Text Box 29"/>
        <xdr:cNvSpPr txBox="1">
          <a:spLocks noChangeArrowheads="1"/>
        </xdr:cNvSpPr>
      </xdr:nvSpPr>
      <xdr:spPr bwMode="auto">
        <a:xfrm>
          <a:off x="4889635" y="3031435"/>
          <a:ext cx="436079" cy="438977"/>
        </a:xfrm>
        <a:prstGeom prst="rect">
          <a:avLst/>
        </a:prstGeom>
        <a:noFill/>
        <a:ln w="9525">
          <a:noFill/>
          <a:round/>
          <a:headEnd/>
          <a:tailEnd/>
        </a:ln>
      </xdr:spPr>
      <xdr:txBody>
        <a:bodyPr vertOverflow="clip" wrap="square" lIns="27360" tIns="18000" rIns="27360" bIns="18000" anchor="ctr" upright="1"/>
        <a:lstStyle/>
        <a:p>
          <a:pPr algn="ctr" rtl="0">
            <a:defRPr sz="1000"/>
          </a:pPr>
          <a:r>
            <a:rPr lang="ja-JP" altLang="en-US" sz="900" b="0" i="0" u="none" strike="noStrike" baseline="0">
              <a:solidFill>
                <a:srgbClr val="000000"/>
              </a:solidFill>
              <a:latin typeface="ＭＳ Ｐゴシック"/>
              <a:ea typeface="ＭＳ Ｐゴシック"/>
            </a:rPr>
            <a:t>総数</a:t>
          </a:r>
        </a:p>
        <a:p>
          <a:pPr algn="ctr" rtl="0">
            <a:defRPr sz="1000"/>
          </a:pPr>
          <a:r>
            <a:rPr lang="en-US" altLang="ja-JP" sz="900" b="0" i="0" u="none" strike="noStrike" baseline="0">
              <a:solidFill>
                <a:sysClr val="windowText" lastClr="000000"/>
              </a:solidFill>
              <a:latin typeface="ＭＳ Ｐゴシック"/>
              <a:ea typeface="ＭＳ Ｐゴシック"/>
            </a:rPr>
            <a:t>324</a:t>
          </a:r>
          <a:endParaRPr lang="ja-JP" altLang="en-US" sz="900" b="0" i="0" u="none" strike="noStrike" baseline="0">
            <a:solidFill>
              <a:sysClr val="windowText" lastClr="000000"/>
            </a:solidFill>
            <a:latin typeface="ＭＳ Ｐゴシック"/>
            <a:ea typeface="ＭＳ Ｐゴシック"/>
          </a:endParaRPr>
        </a:p>
      </xdr:txBody>
    </xdr:sp>
    <xdr:clientData/>
  </xdr:twoCellAnchor>
  <xdr:twoCellAnchor>
    <xdr:from>
      <xdr:col>1</xdr:col>
      <xdr:colOff>179318</xdr:colOff>
      <xdr:row>80</xdr:row>
      <xdr:rowOff>96493</xdr:rowOff>
    </xdr:from>
    <xdr:to>
      <xdr:col>1</xdr:col>
      <xdr:colOff>788918</xdr:colOff>
      <xdr:row>83</xdr:row>
      <xdr:rowOff>132523</xdr:rowOff>
    </xdr:to>
    <xdr:sp macro="" textlink="" fLocksText="0">
      <xdr:nvSpPr>
        <xdr:cNvPr id="543939" name="Text Box 29"/>
        <xdr:cNvSpPr txBox="1">
          <a:spLocks noChangeArrowheads="1"/>
        </xdr:cNvSpPr>
      </xdr:nvSpPr>
      <xdr:spPr bwMode="auto">
        <a:xfrm>
          <a:off x="1280905" y="7641950"/>
          <a:ext cx="609600" cy="483290"/>
        </a:xfrm>
        <a:prstGeom prst="rect">
          <a:avLst/>
        </a:prstGeom>
        <a:noFill/>
        <a:ln w="9525">
          <a:noFill/>
          <a:round/>
          <a:headEnd/>
          <a:tailEnd/>
        </a:ln>
      </xdr:spPr>
      <xdr:txBody>
        <a:bodyPr vertOverflow="clip" wrap="square" lIns="27360" tIns="18000" rIns="27360" bIns="18000" anchor="ctr" upright="1"/>
        <a:lstStyle/>
        <a:p>
          <a:pPr algn="ctr" rtl="0">
            <a:defRPr sz="1000"/>
          </a:pPr>
          <a:r>
            <a:rPr lang="ja-JP" altLang="en-US" sz="900" b="0" i="0" u="none" strike="noStrike" baseline="0">
              <a:solidFill>
                <a:srgbClr val="000000"/>
              </a:solidFill>
              <a:latin typeface="ＭＳ Ｐゴシック"/>
              <a:ea typeface="ＭＳ Ｐゴシック"/>
            </a:rPr>
            <a:t>合計</a:t>
          </a:r>
        </a:p>
        <a:p>
          <a:pPr algn="ctr" rtl="0">
            <a:defRPr sz="1000"/>
          </a:pPr>
          <a:r>
            <a:rPr lang="en-US" altLang="ja-JP" sz="900" b="0" i="0" u="none" strike="noStrike" baseline="0">
              <a:solidFill>
                <a:srgbClr val="000000"/>
              </a:solidFill>
              <a:latin typeface="ＭＳ Ｐゴシック"/>
              <a:ea typeface="ＭＳ Ｐゴシック"/>
            </a:rPr>
            <a:t>321,802㎏</a:t>
          </a:r>
        </a:p>
      </xdr:txBody>
    </xdr:sp>
    <xdr:clientData/>
  </xdr:twoCellAnchor>
  <xdr:twoCellAnchor>
    <xdr:from>
      <xdr:col>0</xdr:col>
      <xdr:colOff>82826</xdr:colOff>
      <xdr:row>40</xdr:row>
      <xdr:rowOff>16566</xdr:rowOff>
    </xdr:from>
    <xdr:to>
      <xdr:col>2</xdr:col>
      <xdr:colOff>1012963</xdr:colOff>
      <xdr:row>65</xdr:row>
      <xdr:rowOff>127553</xdr:rowOff>
    </xdr:to>
    <xdr:graphicFrame macro="">
      <xdr:nvGraphicFramePr>
        <xdr:cNvPr id="14"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41413</xdr:colOff>
      <xdr:row>40</xdr:row>
      <xdr:rowOff>33130</xdr:rowOff>
    </xdr:from>
    <xdr:to>
      <xdr:col>5</xdr:col>
      <xdr:colOff>971550</xdr:colOff>
      <xdr:row>65</xdr:row>
      <xdr:rowOff>144117</xdr:rowOff>
    </xdr:to>
    <xdr:graphicFrame macro="">
      <xdr:nvGraphicFramePr>
        <xdr:cNvPr id="16"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107674</xdr:colOff>
      <xdr:row>98</xdr:row>
      <xdr:rowOff>165653</xdr:rowOff>
    </xdr:from>
    <xdr:to>
      <xdr:col>5</xdr:col>
      <xdr:colOff>993499</xdr:colOff>
      <xdr:row>129</xdr:row>
      <xdr:rowOff>140805</xdr:rowOff>
    </xdr:to>
    <xdr:graphicFrame macro="">
      <xdr:nvGraphicFramePr>
        <xdr:cNvPr id="18"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0.39775</cdr:x>
      <cdr:y>0.48589</cdr:y>
    </cdr:from>
    <cdr:to>
      <cdr:x>0.65059</cdr:x>
      <cdr:y>0.58854</cdr:y>
    </cdr:to>
    <cdr:sp macro="" textlink="">
      <cdr:nvSpPr>
        <cdr:cNvPr id="685057" name="Text Box 29"/>
        <cdr:cNvSpPr txBox="1">
          <a:spLocks xmlns:a="http://schemas.openxmlformats.org/drawingml/2006/main" noChangeArrowheads="1"/>
        </cdr:cNvSpPr>
      </cdr:nvSpPr>
      <cdr:spPr bwMode="auto">
        <a:xfrm xmlns:a="http://schemas.openxmlformats.org/drawingml/2006/main">
          <a:off x="1335394" y="1714186"/>
          <a:ext cx="850170" cy="365344"/>
        </a:xfrm>
        <a:prstGeom xmlns:a="http://schemas.openxmlformats.org/drawingml/2006/main" prst="rect">
          <a:avLst/>
        </a:prstGeom>
        <a:noFill xmlns:a="http://schemas.openxmlformats.org/drawingml/2006/main"/>
        <a:ln xmlns:a="http://schemas.openxmlformats.org/drawingml/2006/main" w="9525">
          <a:noFill/>
          <a:round/>
          <a:headEnd/>
          <a:tailEnd/>
        </a:ln>
      </cdr:spPr>
      <cdr:txBody>
        <a:bodyPr xmlns:a="http://schemas.openxmlformats.org/drawingml/2006/main" vertOverflow="clip" wrap="square" lIns="27360" tIns="18000" rIns="27360" bIns="18000" anchor="ctr"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合計</a:t>
          </a:r>
        </a:p>
        <a:p xmlns:a="http://schemas.openxmlformats.org/drawingml/2006/main">
          <a:pPr algn="ctr" rtl="0">
            <a:defRPr sz="1000"/>
          </a:pPr>
          <a:r>
            <a:rPr lang="en-US" altLang="ja-JP" sz="800" b="0" i="0" u="none" strike="noStrike" baseline="0">
              <a:solidFill>
                <a:srgbClr val="000000"/>
              </a:solidFill>
              <a:latin typeface="ＭＳ Ｐゴシック"/>
              <a:ea typeface="ＭＳ Ｐゴシック"/>
            </a:rPr>
            <a:t>252,098</a:t>
          </a:r>
          <a:r>
            <a:rPr lang="ja-JP" altLang="en-US" sz="800" b="0" i="0" u="none" strike="noStrike" baseline="0">
              <a:solidFill>
                <a:srgbClr val="000000"/>
              </a:solidFill>
              <a:latin typeface="ＭＳ Ｐゴシック"/>
              <a:ea typeface="ＭＳ Ｐゴシック"/>
            </a:rPr>
            <a:t>千円</a:t>
          </a:r>
        </a:p>
      </cdr:txBody>
    </cdr:sp>
  </cdr:relSizeAnchor>
</c:userShapes>
</file>

<file path=xl/drawings/drawing3.xml><?xml version="1.0" encoding="utf-8"?>
<c:userShapes xmlns:c="http://schemas.openxmlformats.org/drawingml/2006/chart">
  <cdr:relSizeAnchor xmlns:cdr="http://schemas.openxmlformats.org/drawingml/2006/chartDrawing">
    <cdr:from>
      <cdr:x>0.17222</cdr:x>
      <cdr:y>0.67652</cdr:y>
    </cdr:from>
    <cdr:to>
      <cdr:x>0.25099</cdr:x>
      <cdr:y>0.74525</cdr:y>
    </cdr:to>
    <cdr:sp macro="" textlink="">
      <cdr:nvSpPr>
        <cdr:cNvPr id="2" name="Line 35"/>
        <cdr:cNvSpPr>
          <a:spLocks xmlns:a="http://schemas.openxmlformats.org/drawingml/2006/main" noChangeShapeType="1"/>
        </cdr:cNvSpPr>
      </cdr:nvSpPr>
      <cdr:spPr bwMode="auto">
        <a:xfrm xmlns:a="http://schemas.openxmlformats.org/drawingml/2006/main" flipH="1">
          <a:off x="539617" y="2596598"/>
          <a:ext cx="246816" cy="263808"/>
        </a:xfrm>
        <a:prstGeom xmlns:a="http://schemas.openxmlformats.org/drawingml/2006/main" prst="line">
          <a:avLst/>
        </a:prstGeom>
        <a:noFill xmlns:a="http://schemas.openxmlformats.org/drawingml/2006/main"/>
        <a:ln xmlns:a="http://schemas.openxmlformats.org/drawingml/2006/main" w="9360">
          <a:solidFill>
            <a:srgbClr val="000000"/>
          </a:solid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4.xml><?xml version="1.0" encoding="utf-8"?>
<c:userShapes xmlns:c="http://schemas.openxmlformats.org/drawingml/2006/chart">
  <cdr:relSizeAnchor xmlns:cdr="http://schemas.openxmlformats.org/drawingml/2006/chartDrawing">
    <cdr:from>
      <cdr:x>0.44938</cdr:x>
      <cdr:y>0.51575</cdr:y>
    </cdr:from>
    <cdr:to>
      <cdr:x>0.6397</cdr:x>
      <cdr:y>0.60207</cdr:y>
    </cdr:to>
    <cdr:sp macro="" textlink="">
      <cdr:nvSpPr>
        <cdr:cNvPr id="4" name="フローチャート: 処理 3"/>
        <cdr:cNvSpPr/>
      </cdr:nvSpPr>
      <cdr:spPr bwMode="auto">
        <a:xfrm xmlns:a="http://schemas.openxmlformats.org/drawingml/2006/main">
          <a:off x="1408043" y="1979543"/>
          <a:ext cx="596348" cy="331304"/>
        </a:xfrm>
        <a:prstGeom xmlns:a="http://schemas.openxmlformats.org/drawingml/2006/main" prst="flowChartProcess">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ja-JP" altLang="en-US" sz="800"/>
            <a:t>　　総面積</a:t>
          </a:r>
          <a:endParaRPr lang="en-US" altLang="ja-JP" sz="800"/>
        </a:p>
        <a:p xmlns:a="http://schemas.openxmlformats.org/drawingml/2006/main">
          <a:r>
            <a:rPr lang="ja-JP" altLang="en-US" sz="800" baseline="0"/>
            <a:t> </a:t>
          </a:r>
          <a:r>
            <a:rPr lang="en-US" altLang="ja-JP" sz="800"/>
            <a:t>1,552</a:t>
          </a:r>
          <a:r>
            <a:rPr lang="ja-JP" altLang="en-US" sz="800"/>
            <a:t>アール</a:t>
          </a:r>
          <a:endParaRPr lang="ja-JP" sz="800"/>
        </a:p>
      </cdr:txBody>
    </cdr:sp>
  </cdr:relSizeAnchor>
</c:userShapes>
</file>

<file path=xl/drawings/drawing5.xml><?xml version="1.0" encoding="utf-8"?>
<c:userShapes xmlns:c="http://schemas.openxmlformats.org/drawingml/2006/chart">
  <cdr:relSizeAnchor xmlns:cdr="http://schemas.openxmlformats.org/drawingml/2006/chartDrawing">
    <cdr:from>
      <cdr:x>0.80968</cdr:x>
      <cdr:y>0.12732</cdr:y>
    </cdr:from>
    <cdr:to>
      <cdr:x>1</cdr:x>
      <cdr:y>0.21364</cdr:y>
    </cdr:to>
    <cdr:sp macro="" textlink="">
      <cdr:nvSpPr>
        <cdr:cNvPr id="4" name="フローチャート: 処理 3"/>
        <cdr:cNvSpPr/>
      </cdr:nvSpPr>
      <cdr:spPr bwMode="auto">
        <a:xfrm xmlns:a="http://schemas.openxmlformats.org/drawingml/2006/main">
          <a:off x="2545262" y="488663"/>
          <a:ext cx="596332" cy="331310"/>
        </a:xfrm>
        <a:prstGeom xmlns:a="http://schemas.openxmlformats.org/drawingml/2006/main" prst="flowChartProcess">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ja-JP" altLang="en-US" sz="800"/>
            <a:t>　</a:t>
          </a:r>
          <a:endParaRPr lang="ja-JP" sz="105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54"/>
  <sheetViews>
    <sheetView tabSelected="1" view="pageBreakPreview" zoomScaleNormal="100" zoomScaleSheetLayoutView="100" workbookViewId="0">
      <selection activeCell="A2" sqref="A2:M2"/>
    </sheetView>
  </sheetViews>
  <sheetFormatPr defaultRowHeight="17.100000000000001" customHeight="1"/>
  <cols>
    <col min="1" max="1" width="10.7109375" style="9" customWidth="1"/>
    <col min="2" max="2" width="7.28515625" style="9" customWidth="1"/>
    <col min="3" max="3" width="8.28515625" style="9" customWidth="1"/>
    <col min="4" max="4" width="7.42578125" style="9" customWidth="1"/>
    <col min="5" max="5" width="7.140625" style="9" customWidth="1"/>
    <col min="6" max="6" width="8.85546875" style="9" customWidth="1"/>
    <col min="7" max="7" width="7" style="9" customWidth="1"/>
    <col min="8" max="8" width="7.28515625" style="9" customWidth="1"/>
    <col min="9" max="9" width="7.7109375" style="9" customWidth="1"/>
    <col min="10" max="10" width="7.140625" style="9" customWidth="1"/>
    <col min="11" max="11" width="7.28515625" style="9" customWidth="1"/>
    <col min="12" max="12" width="8.5703125" style="9" bestFit="1" customWidth="1"/>
    <col min="13" max="13" width="6.5703125" style="9" customWidth="1"/>
    <col min="14" max="16384" width="9.140625" style="9"/>
  </cols>
  <sheetData>
    <row r="1" spans="1:13" ht="24.95" customHeight="1">
      <c r="A1" s="370" t="s">
        <v>0</v>
      </c>
      <c r="B1" s="370"/>
      <c r="C1" s="370"/>
      <c r="D1" s="370"/>
      <c r="E1" s="370"/>
      <c r="F1" s="370"/>
      <c r="G1" s="370"/>
      <c r="H1" s="370"/>
      <c r="I1" s="370"/>
      <c r="J1" s="370"/>
      <c r="K1" s="370"/>
      <c r="L1" s="370"/>
      <c r="M1" s="370"/>
    </row>
    <row r="2" spans="1:13" ht="75" customHeight="1">
      <c r="A2" s="369" t="s">
        <v>1</v>
      </c>
      <c r="B2" s="369"/>
      <c r="C2" s="369"/>
      <c r="D2" s="369"/>
      <c r="E2" s="369"/>
      <c r="F2" s="369"/>
      <c r="G2" s="369"/>
      <c r="H2" s="369"/>
      <c r="I2" s="369"/>
      <c r="J2" s="369"/>
      <c r="K2" s="369"/>
      <c r="L2" s="369"/>
      <c r="M2" s="369"/>
    </row>
    <row r="3" spans="1:13" ht="8.25" customHeight="1">
      <c r="A3" s="170"/>
      <c r="B3" s="170"/>
      <c r="C3" s="170"/>
      <c r="D3" s="170"/>
      <c r="E3" s="170"/>
      <c r="F3" s="170"/>
      <c r="G3" s="170"/>
    </row>
    <row r="4" spans="1:13" s="332" customFormat="1" ht="12.75" thickBot="1">
      <c r="A4" s="135" t="s">
        <v>392</v>
      </c>
      <c r="B4" s="135"/>
      <c r="C4" s="135"/>
      <c r="D4" s="135"/>
      <c r="E4" s="135"/>
      <c r="F4" s="135"/>
      <c r="G4" s="135"/>
      <c r="H4" s="135"/>
      <c r="I4" s="135"/>
      <c r="J4" s="135"/>
      <c r="K4" s="135"/>
      <c r="L4" s="135"/>
      <c r="M4" s="171" t="s">
        <v>13</v>
      </c>
    </row>
    <row r="5" spans="1:13" s="332" customFormat="1" ht="12" customHeight="1">
      <c r="A5" s="392" t="s">
        <v>14</v>
      </c>
      <c r="B5" s="387" t="s">
        <v>6</v>
      </c>
      <c r="C5" s="387"/>
      <c r="D5" s="387"/>
      <c r="E5" s="387" t="s">
        <v>15</v>
      </c>
      <c r="F5" s="387"/>
      <c r="G5" s="387"/>
      <c r="H5" s="387" t="s">
        <v>16</v>
      </c>
      <c r="I5" s="387"/>
      <c r="J5" s="387"/>
      <c r="K5" s="387" t="s">
        <v>17</v>
      </c>
      <c r="L5" s="387"/>
      <c r="M5" s="388"/>
    </row>
    <row r="6" spans="1:13" s="332" customFormat="1" ht="14.25" customHeight="1">
      <c r="A6" s="393"/>
      <c r="B6" s="172" t="s">
        <v>18</v>
      </c>
      <c r="C6" s="325" t="s">
        <v>19</v>
      </c>
      <c r="D6" s="325" t="s">
        <v>20</v>
      </c>
      <c r="E6" s="172" t="s">
        <v>18</v>
      </c>
      <c r="F6" s="172" t="s">
        <v>19</v>
      </c>
      <c r="G6" s="172" t="s">
        <v>20</v>
      </c>
      <c r="H6" s="172" t="s">
        <v>18</v>
      </c>
      <c r="I6" s="172" t="s">
        <v>19</v>
      </c>
      <c r="J6" s="172" t="s">
        <v>20</v>
      </c>
      <c r="K6" s="172" t="s">
        <v>18</v>
      </c>
      <c r="L6" s="172" t="s">
        <v>19</v>
      </c>
      <c r="M6" s="214" t="s">
        <v>20</v>
      </c>
    </row>
    <row r="7" spans="1:13" s="332" customFormat="1" ht="15.75" customHeight="1">
      <c r="A7" s="215" t="s">
        <v>303</v>
      </c>
      <c r="B7" s="173">
        <v>1409</v>
      </c>
      <c r="C7" s="174">
        <v>4934</v>
      </c>
      <c r="D7" s="174">
        <v>695</v>
      </c>
      <c r="E7" s="174">
        <v>76</v>
      </c>
      <c r="F7" s="174">
        <v>7917</v>
      </c>
      <c r="G7" s="174">
        <v>60</v>
      </c>
      <c r="H7" s="174">
        <v>71</v>
      </c>
      <c r="I7" s="174">
        <v>5579</v>
      </c>
      <c r="J7" s="174">
        <v>39</v>
      </c>
      <c r="K7" s="174">
        <v>1262</v>
      </c>
      <c r="L7" s="174">
        <v>4718</v>
      </c>
      <c r="M7" s="216">
        <v>595</v>
      </c>
    </row>
    <row r="8" spans="1:13" s="332" customFormat="1" ht="15.75" customHeight="1">
      <c r="A8" s="217" t="s">
        <v>272</v>
      </c>
      <c r="B8" s="173">
        <v>1169</v>
      </c>
      <c r="C8" s="174">
        <v>5283</v>
      </c>
      <c r="D8" s="174">
        <v>618</v>
      </c>
      <c r="E8" s="174">
        <v>50</v>
      </c>
      <c r="F8" s="174">
        <v>6100</v>
      </c>
      <c r="G8" s="174">
        <v>30</v>
      </c>
      <c r="H8" s="174">
        <v>55</v>
      </c>
      <c r="I8" s="174">
        <v>4488</v>
      </c>
      <c r="J8" s="174">
        <v>25</v>
      </c>
      <c r="K8" s="174">
        <v>1064</v>
      </c>
      <c r="L8" s="174">
        <v>5286</v>
      </c>
      <c r="M8" s="216">
        <v>563</v>
      </c>
    </row>
    <row r="9" spans="1:13" s="332" customFormat="1" ht="17.100000000000001" customHeight="1">
      <c r="A9" s="218" t="s">
        <v>273</v>
      </c>
      <c r="B9" s="174">
        <v>957</v>
      </c>
      <c r="C9" s="174">
        <v>6962</v>
      </c>
      <c r="D9" s="174">
        <v>667</v>
      </c>
      <c r="E9" s="174">
        <v>33</v>
      </c>
      <c r="F9" s="174">
        <v>8003</v>
      </c>
      <c r="G9" s="174">
        <v>27</v>
      </c>
      <c r="H9" s="174">
        <v>102</v>
      </c>
      <c r="I9" s="174">
        <v>5441</v>
      </c>
      <c r="J9" s="174">
        <v>56</v>
      </c>
      <c r="K9" s="174">
        <v>822</v>
      </c>
      <c r="L9" s="174">
        <v>7109</v>
      </c>
      <c r="M9" s="216">
        <v>584</v>
      </c>
    </row>
    <row r="10" spans="1:13" s="133" customFormat="1" ht="17.100000000000001" customHeight="1">
      <c r="A10" s="218" t="s">
        <v>274</v>
      </c>
      <c r="B10" s="173">
        <v>946</v>
      </c>
      <c r="C10" s="174">
        <v>6607</v>
      </c>
      <c r="D10" s="174">
        <v>625</v>
      </c>
      <c r="E10" s="174">
        <v>57</v>
      </c>
      <c r="F10" s="174">
        <v>7558</v>
      </c>
      <c r="G10" s="174">
        <v>43</v>
      </c>
      <c r="H10" s="174">
        <v>146</v>
      </c>
      <c r="I10" s="174">
        <v>5546</v>
      </c>
      <c r="J10" s="174">
        <v>81</v>
      </c>
      <c r="K10" s="174">
        <v>743</v>
      </c>
      <c r="L10" s="174">
        <v>6743</v>
      </c>
      <c r="M10" s="216">
        <v>501</v>
      </c>
    </row>
    <row r="11" spans="1:13" s="133" customFormat="1" ht="17.100000000000001" customHeight="1">
      <c r="A11" s="218" t="s">
        <v>275</v>
      </c>
      <c r="B11" s="174">
        <v>969</v>
      </c>
      <c r="C11" s="174">
        <v>6183</v>
      </c>
      <c r="D11" s="174">
        <v>599</v>
      </c>
      <c r="E11" s="174">
        <v>102</v>
      </c>
      <c r="F11" s="174">
        <v>7822</v>
      </c>
      <c r="G11" s="174">
        <v>80</v>
      </c>
      <c r="H11" s="174">
        <v>38</v>
      </c>
      <c r="I11" s="174">
        <v>5602</v>
      </c>
      <c r="J11" s="174">
        <v>21</v>
      </c>
      <c r="K11" s="174">
        <v>829</v>
      </c>
      <c r="L11" s="174">
        <v>6008</v>
      </c>
      <c r="M11" s="216">
        <v>498</v>
      </c>
    </row>
    <row r="12" spans="1:13" s="133" customFormat="1" ht="17.100000000000001" customHeight="1">
      <c r="A12" s="218" t="s">
        <v>276</v>
      </c>
      <c r="B12" s="174">
        <v>825</v>
      </c>
      <c r="C12" s="174">
        <v>4598</v>
      </c>
      <c r="D12" s="174">
        <v>380</v>
      </c>
      <c r="E12" s="174">
        <v>22</v>
      </c>
      <c r="F12" s="174">
        <v>8354</v>
      </c>
      <c r="G12" s="174">
        <v>18</v>
      </c>
      <c r="H12" s="174">
        <v>28</v>
      </c>
      <c r="I12" s="174">
        <v>3275</v>
      </c>
      <c r="J12" s="174">
        <v>8</v>
      </c>
      <c r="K12" s="174">
        <v>775</v>
      </c>
      <c r="L12" s="174">
        <v>4559</v>
      </c>
      <c r="M12" s="216">
        <v>353</v>
      </c>
    </row>
    <row r="13" spans="1:13" s="133" customFormat="1" ht="17.100000000000001" customHeight="1" thickBot="1">
      <c r="A13" s="225" t="s">
        <v>277</v>
      </c>
      <c r="B13" s="226">
        <v>695</v>
      </c>
      <c r="C13" s="227">
        <v>4813</v>
      </c>
      <c r="D13" s="227">
        <v>334</v>
      </c>
      <c r="E13" s="227">
        <v>27</v>
      </c>
      <c r="F13" s="227">
        <v>8181</v>
      </c>
      <c r="G13" s="227">
        <v>22</v>
      </c>
      <c r="H13" s="227">
        <v>107</v>
      </c>
      <c r="I13" s="227">
        <v>5291</v>
      </c>
      <c r="J13" s="227">
        <v>56</v>
      </c>
      <c r="K13" s="227">
        <v>561</v>
      </c>
      <c r="L13" s="227">
        <v>4561</v>
      </c>
      <c r="M13" s="228">
        <v>256</v>
      </c>
    </row>
    <row r="14" spans="1:13" s="133" customFormat="1" ht="17.100000000000001" customHeight="1">
      <c r="A14" s="135" t="s">
        <v>21</v>
      </c>
      <c r="B14" s="135"/>
      <c r="C14" s="135"/>
      <c r="D14" s="135"/>
      <c r="E14" s="135"/>
      <c r="F14" s="135"/>
      <c r="G14" s="135"/>
      <c r="H14" s="135"/>
      <c r="I14" s="135"/>
      <c r="J14" s="135"/>
      <c r="K14" s="135"/>
      <c r="L14" s="135"/>
      <c r="M14" s="171" t="s">
        <v>5</v>
      </c>
    </row>
    <row r="15" spans="1:13" s="133" customFormat="1" ht="11.25" customHeight="1">
      <c r="C15" s="5"/>
      <c r="D15" s="5"/>
      <c r="E15" s="5"/>
      <c r="F15" s="1"/>
      <c r="G15" s="5"/>
    </row>
    <row r="16" spans="1:13" s="133" customFormat="1" ht="17.100000000000001" customHeight="1" thickBot="1">
      <c r="A16" s="9" t="s">
        <v>393</v>
      </c>
      <c r="B16" s="9"/>
      <c r="C16" s="9"/>
      <c r="D16" s="9"/>
      <c r="E16" s="9"/>
      <c r="F16" s="9"/>
      <c r="G16" s="9"/>
      <c r="H16" s="9"/>
      <c r="I16" s="9"/>
      <c r="J16" s="9"/>
      <c r="M16" s="7" t="s">
        <v>26</v>
      </c>
    </row>
    <row r="17" spans="1:14" s="332" customFormat="1" ht="17.100000000000001" customHeight="1" thickBot="1">
      <c r="A17" s="389" t="s">
        <v>394</v>
      </c>
      <c r="B17" s="390" t="s">
        <v>27</v>
      </c>
      <c r="C17" s="390"/>
      <c r="D17" s="390" t="s">
        <v>28</v>
      </c>
      <c r="E17" s="390"/>
      <c r="F17" s="375" t="s">
        <v>29</v>
      </c>
      <c r="G17" s="394"/>
      <c r="H17" s="396"/>
      <c r="I17" s="375" t="s">
        <v>30</v>
      </c>
      <c r="J17" s="396"/>
      <c r="K17" s="375" t="s">
        <v>31</v>
      </c>
      <c r="L17" s="394"/>
      <c r="M17" s="395"/>
    </row>
    <row r="18" spans="1:14" s="332" customFormat="1" ht="17.100000000000001" customHeight="1">
      <c r="A18" s="389"/>
      <c r="B18" s="391" t="s">
        <v>32</v>
      </c>
      <c r="C18" s="391"/>
      <c r="D18" s="391" t="s">
        <v>32</v>
      </c>
      <c r="E18" s="391"/>
      <c r="F18" s="379" t="s">
        <v>32</v>
      </c>
      <c r="G18" s="397"/>
      <c r="H18" s="380"/>
      <c r="I18" s="379" t="s">
        <v>32</v>
      </c>
      <c r="J18" s="380"/>
      <c r="K18" s="379" t="s">
        <v>32</v>
      </c>
      <c r="L18" s="397"/>
      <c r="M18" s="398"/>
    </row>
    <row r="19" spans="1:14" s="332" customFormat="1" ht="17.100000000000001" customHeight="1">
      <c r="A19" s="175" t="s">
        <v>395</v>
      </c>
      <c r="B19" s="400"/>
      <c r="C19" s="400"/>
      <c r="D19" s="355">
        <v>135</v>
      </c>
      <c r="E19" s="355"/>
      <c r="F19" s="402">
        <v>1610</v>
      </c>
      <c r="G19" s="402"/>
      <c r="H19" s="402"/>
      <c r="I19" s="402">
        <v>80</v>
      </c>
      <c r="J19" s="402"/>
      <c r="K19" s="355">
        <v>1200</v>
      </c>
      <c r="L19" s="355"/>
      <c r="M19" s="356"/>
    </row>
    <row r="20" spans="1:14" s="332" customFormat="1" ht="17.100000000000001" customHeight="1">
      <c r="A20" s="108" t="s">
        <v>396</v>
      </c>
      <c r="B20" s="385" t="s">
        <v>33</v>
      </c>
      <c r="C20" s="385"/>
      <c r="D20" s="355">
        <v>107</v>
      </c>
      <c r="E20" s="355"/>
      <c r="F20" s="355">
        <v>1649</v>
      </c>
      <c r="G20" s="355"/>
      <c r="H20" s="355"/>
      <c r="I20" s="355">
        <v>35</v>
      </c>
      <c r="J20" s="355"/>
      <c r="K20" s="355">
        <v>1200</v>
      </c>
      <c r="L20" s="355"/>
      <c r="M20" s="356"/>
      <c r="N20" s="76">
        <f t="shared" ref="N20:N27" si="0">SUM(B20:M20)</f>
        <v>2991</v>
      </c>
    </row>
    <row r="21" spans="1:14" s="332" customFormat="1" ht="17.100000000000001" customHeight="1">
      <c r="A21" s="108" t="s">
        <v>397</v>
      </c>
      <c r="B21" s="385" t="s">
        <v>33</v>
      </c>
      <c r="C21" s="385"/>
      <c r="D21" s="355">
        <v>122</v>
      </c>
      <c r="E21" s="355"/>
      <c r="F21" s="355">
        <v>1550</v>
      </c>
      <c r="G21" s="355"/>
      <c r="H21" s="355"/>
      <c r="I21" s="355">
        <v>30</v>
      </c>
      <c r="J21" s="355"/>
      <c r="K21" s="355">
        <v>1100</v>
      </c>
      <c r="L21" s="355"/>
      <c r="M21" s="356"/>
      <c r="N21" s="76">
        <f t="shared" si="0"/>
        <v>2802</v>
      </c>
    </row>
    <row r="22" spans="1:14" s="332" customFormat="1" ht="17.100000000000001" customHeight="1">
      <c r="A22" s="108" t="s">
        <v>398</v>
      </c>
      <c r="B22" s="385" t="s">
        <v>33</v>
      </c>
      <c r="C22" s="385"/>
      <c r="D22" s="355">
        <v>129</v>
      </c>
      <c r="E22" s="355"/>
      <c r="F22" s="355">
        <v>1855</v>
      </c>
      <c r="G22" s="355"/>
      <c r="H22" s="355"/>
      <c r="I22" s="355">
        <v>27</v>
      </c>
      <c r="J22" s="355"/>
      <c r="K22" s="355">
        <v>100</v>
      </c>
      <c r="L22" s="355"/>
      <c r="M22" s="356"/>
      <c r="N22" s="76">
        <f t="shared" si="0"/>
        <v>2111</v>
      </c>
    </row>
    <row r="23" spans="1:14" s="332" customFormat="1" ht="17.100000000000001" customHeight="1">
      <c r="A23" s="108" t="s">
        <v>399</v>
      </c>
      <c r="B23" s="385" t="s">
        <v>400</v>
      </c>
      <c r="C23" s="386"/>
      <c r="D23" s="355">
        <v>125</v>
      </c>
      <c r="E23" s="355"/>
      <c r="F23" s="355">
        <v>1855</v>
      </c>
      <c r="G23" s="355"/>
      <c r="H23" s="355"/>
      <c r="I23" s="355">
        <v>36</v>
      </c>
      <c r="J23" s="355"/>
      <c r="K23" s="355">
        <v>100</v>
      </c>
      <c r="L23" s="355"/>
      <c r="M23" s="356"/>
      <c r="N23" s="76">
        <f t="shared" si="0"/>
        <v>2116</v>
      </c>
    </row>
    <row r="24" spans="1:14" s="332" customFormat="1" ht="17.100000000000001" customHeight="1">
      <c r="A24" s="108" t="s">
        <v>401</v>
      </c>
      <c r="B24" s="385" t="s">
        <v>33</v>
      </c>
      <c r="C24" s="385"/>
      <c r="D24" s="355">
        <v>120</v>
      </c>
      <c r="E24" s="355"/>
      <c r="F24" s="355">
        <v>1855</v>
      </c>
      <c r="G24" s="355"/>
      <c r="H24" s="355"/>
      <c r="I24" s="355">
        <v>30</v>
      </c>
      <c r="J24" s="355"/>
      <c r="K24" s="355">
        <v>100</v>
      </c>
      <c r="L24" s="355"/>
      <c r="M24" s="356"/>
      <c r="N24" s="76">
        <f t="shared" si="0"/>
        <v>2105</v>
      </c>
    </row>
    <row r="25" spans="1:14" s="332" customFormat="1" ht="17.100000000000001" customHeight="1">
      <c r="A25" s="108" t="s">
        <v>402</v>
      </c>
      <c r="B25" s="385" t="s">
        <v>33</v>
      </c>
      <c r="C25" s="385"/>
      <c r="D25" s="355">
        <v>107</v>
      </c>
      <c r="E25" s="355"/>
      <c r="F25" s="355">
        <v>1400</v>
      </c>
      <c r="G25" s="355"/>
      <c r="H25" s="355"/>
      <c r="I25" s="355">
        <v>5</v>
      </c>
      <c r="J25" s="355"/>
      <c r="K25" s="355">
        <v>100</v>
      </c>
      <c r="L25" s="355"/>
      <c r="M25" s="356"/>
      <c r="N25" s="76">
        <f t="shared" si="0"/>
        <v>1612</v>
      </c>
    </row>
    <row r="26" spans="1:14" s="332" customFormat="1" ht="17.100000000000001" customHeight="1">
      <c r="A26" s="108" t="s">
        <v>403</v>
      </c>
      <c r="B26" s="385" t="s">
        <v>33</v>
      </c>
      <c r="C26" s="385"/>
      <c r="D26" s="355">
        <v>3</v>
      </c>
      <c r="E26" s="355"/>
      <c r="F26" s="355">
        <v>163</v>
      </c>
      <c r="G26" s="355"/>
      <c r="H26" s="355"/>
      <c r="I26" s="355">
        <v>11</v>
      </c>
      <c r="J26" s="355"/>
      <c r="K26" s="355">
        <v>50</v>
      </c>
      <c r="L26" s="355"/>
      <c r="M26" s="356"/>
      <c r="N26" s="76">
        <f t="shared" si="0"/>
        <v>227</v>
      </c>
    </row>
    <row r="27" spans="1:14" s="332" customFormat="1" ht="17.100000000000001" customHeight="1">
      <c r="A27" s="108" t="s">
        <v>404</v>
      </c>
      <c r="B27" s="385" t="s">
        <v>33</v>
      </c>
      <c r="C27" s="385"/>
      <c r="D27" s="355">
        <v>3</v>
      </c>
      <c r="E27" s="355"/>
      <c r="F27" s="355">
        <v>197</v>
      </c>
      <c r="G27" s="355"/>
      <c r="H27" s="355"/>
      <c r="I27" s="355">
        <v>11</v>
      </c>
      <c r="J27" s="355"/>
      <c r="K27" s="355">
        <v>100</v>
      </c>
      <c r="L27" s="355"/>
      <c r="M27" s="356"/>
      <c r="N27" s="76">
        <f t="shared" si="0"/>
        <v>311</v>
      </c>
    </row>
    <row r="28" spans="1:14" s="332" customFormat="1" ht="17.100000000000001" customHeight="1" thickBot="1">
      <c r="A28" s="229" t="s">
        <v>406</v>
      </c>
      <c r="B28" s="399">
        <v>0</v>
      </c>
      <c r="C28" s="399"/>
      <c r="D28" s="382">
        <v>0</v>
      </c>
      <c r="E28" s="382"/>
      <c r="F28" s="401">
        <v>217</v>
      </c>
      <c r="G28" s="401"/>
      <c r="H28" s="401"/>
      <c r="I28" s="321"/>
      <c r="J28" s="321">
        <v>7</v>
      </c>
      <c r="K28" s="367">
        <v>100</v>
      </c>
      <c r="L28" s="367"/>
      <c r="M28" s="368"/>
      <c r="N28" s="76">
        <f>SUM(B28:M28)</f>
        <v>324</v>
      </c>
    </row>
    <row r="29" spans="1:14" s="332" customFormat="1" ht="17.100000000000001" customHeight="1">
      <c r="A29" s="176" t="s">
        <v>264</v>
      </c>
      <c r="B29" s="9"/>
      <c r="C29" s="9"/>
      <c r="D29" s="9"/>
      <c r="E29" s="9"/>
      <c r="F29" s="9"/>
      <c r="G29" s="9"/>
      <c r="H29" s="9"/>
      <c r="I29" s="134"/>
      <c r="M29" s="327" t="s">
        <v>5</v>
      </c>
    </row>
    <row r="30" spans="1:14" s="332" customFormat="1" ht="11.25" customHeight="1">
      <c r="A30" s="9"/>
      <c r="B30" s="9"/>
      <c r="C30" s="9"/>
      <c r="D30" s="9"/>
      <c r="E30" s="9"/>
      <c r="F30" s="9"/>
      <c r="G30" s="9"/>
      <c r="H30" s="9"/>
      <c r="I30" s="9"/>
      <c r="J30" s="9"/>
      <c r="K30" s="9"/>
    </row>
    <row r="31" spans="1:14" s="332" customFormat="1" ht="17.100000000000001" customHeight="1" thickBot="1">
      <c r="A31" s="9" t="s">
        <v>405</v>
      </c>
      <c r="B31" s="9"/>
      <c r="C31" s="9"/>
      <c r="D31" s="9"/>
      <c r="E31" s="9"/>
      <c r="F31" s="9"/>
      <c r="G31" s="9"/>
      <c r="H31" s="9"/>
      <c r="I31" s="9"/>
      <c r="J31" s="9"/>
      <c r="M31" s="7" t="s">
        <v>26</v>
      </c>
    </row>
    <row r="32" spans="1:14" s="332" customFormat="1" ht="17.100000000000001" customHeight="1" thickBot="1">
      <c r="A32" s="383" t="s">
        <v>34</v>
      </c>
      <c r="B32" s="375" t="s">
        <v>27</v>
      </c>
      <c r="C32" s="378"/>
      <c r="D32" s="375" t="s">
        <v>35</v>
      </c>
      <c r="E32" s="378"/>
      <c r="F32" s="375" t="s">
        <v>29</v>
      </c>
      <c r="G32" s="377"/>
      <c r="H32" s="378"/>
      <c r="I32" s="375" t="s">
        <v>36</v>
      </c>
      <c r="J32" s="376"/>
      <c r="K32" s="371" t="s">
        <v>31</v>
      </c>
      <c r="L32" s="371"/>
      <c r="M32" s="372"/>
    </row>
    <row r="33" spans="1:13" s="332" customFormat="1" ht="17.100000000000001" customHeight="1">
      <c r="A33" s="384"/>
      <c r="B33" s="318" t="s">
        <v>37</v>
      </c>
      <c r="C33" s="318" t="s">
        <v>38</v>
      </c>
      <c r="D33" s="318" t="s">
        <v>37</v>
      </c>
      <c r="E33" s="318" t="s">
        <v>38</v>
      </c>
      <c r="F33" s="318" t="s">
        <v>37</v>
      </c>
      <c r="G33" s="379" t="s">
        <v>38</v>
      </c>
      <c r="H33" s="380"/>
      <c r="I33" s="318" t="s">
        <v>313</v>
      </c>
      <c r="J33" s="318" t="s">
        <v>314</v>
      </c>
      <c r="K33" s="316" t="s">
        <v>37</v>
      </c>
      <c r="L33" s="373" t="s">
        <v>38</v>
      </c>
      <c r="M33" s="374"/>
    </row>
    <row r="34" spans="1:13" s="332" customFormat="1" ht="17.100000000000001" customHeight="1">
      <c r="A34" s="213" t="s">
        <v>39</v>
      </c>
      <c r="B34" s="10">
        <f>SUM(B35:B53)</f>
        <v>0</v>
      </c>
      <c r="C34" s="136">
        <f>SUM(C35:C53)</f>
        <v>0</v>
      </c>
      <c r="D34" s="136">
        <f>SUM(D35:D53)</f>
        <v>2</v>
      </c>
      <c r="E34" s="136">
        <f>SUM(E35:E53)</f>
        <v>29</v>
      </c>
      <c r="F34" s="136">
        <f>SUM(F35:F53)</f>
        <v>1</v>
      </c>
      <c r="G34" s="381">
        <f>SUM(G35:H53)</f>
        <v>1200</v>
      </c>
      <c r="H34" s="381"/>
      <c r="I34" s="334">
        <f>SUM(I35:I53)</f>
        <v>1</v>
      </c>
      <c r="J34" s="334">
        <f>SUM(J35:J53)</f>
        <v>7</v>
      </c>
      <c r="K34" s="334">
        <f>SUM(K35:K53)</f>
        <v>1</v>
      </c>
      <c r="L34" s="360">
        <f>SUM(L35:M53)</f>
        <v>100</v>
      </c>
      <c r="M34" s="361"/>
    </row>
    <row r="35" spans="1:13" s="332" customFormat="1" ht="12" customHeight="1">
      <c r="A35" s="333" t="s">
        <v>40</v>
      </c>
      <c r="B35" s="322">
        <v>0</v>
      </c>
      <c r="C35" s="121">
        <v>0</v>
      </c>
      <c r="D35" s="121">
        <v>0</v>
      </c>
      <c r="E35" s="121">
        <v>0</v>
      </c>
      <c r="F35" s="121">
        <v>0</v>
      </c>
      <c r="G35" s="357">
        <v>0</v>
      </c>
      <c r="H35" s="357"/>
      <c r="I35" s="121">
        <v>0</v>
      </c>
      <c r="J35" s="121">
        <v>0</v>
      </c>
      <c r="K35" s="230">
        <v>0</v>
      </c>
      <c r="L35" s="358">
        <v>0</v>
      </c>
      <c r="M35" s="359"/>
    </row>
    <row r="36" spans="1:13" s="332" customFormat="1" ht="13.5" customHeight="1">
      <c r="A36" s="333" t="s">
        <v>41</v>
      </c>
      <c r="B36" s="322">
        <v>0</v>
      </c>
      <c r="C36" s="121">
        <v>0</v>
      </c>
      <c r="D36" s="121">
        <v>0</v>
      </c>
      <c r="E36" s="121">
        <v>0</v>
      </c>
      <c r="F36" s="121">
        <v>0</v>
      </c>
      <c r="G36" s="357">
        <v>0</v>
      </c>
      <c r="H36" s="357"/>
      <c r="I36" s="121">
        <v>0</v>
      </c>
      <c r="J36" s="121">
        <v>0</v>
      </c>
      <c r="K36" s="121">
        <v>0</v>
      </c>
      <c r="L36" s="358">
        <v>0</v>
      </c>
      <c r="M36" s="359"/>
    </row>
    <row r="37" spans="1:13" s="332" customFormat="1" ht="13.5" customHeight="1">
      <c r="A37" s="333" t="s">
        <v>42</v>
      </c>
      <c r="B37" s="322">
        <v>0</v>
      </c>
      <c r="C37" s="121">
        <v>0</v>
      </c>
      <c r="D37" s="121">
        <v>0</v>
      </c>
      <c r="E37" s="121">
        <v>0</v>
      </c>
      <c r="F37" s="121">
        <v>0</v>
      </c>
      <c r="G37" s="357">
        <v>0</v>
      </c>
      <c r="H37" s="357"/>
      <c r="I37" s="121">
        <v>0</v>
      </c>
      <c r="J37" s="121">
        <v>0</v>
      </c>
      <c r="K37" s="230">
        <v>0</v>
      </c>
      <c r="L37" s="358">
        <v>0</v>
      </c>
      <c r="M37" s="359"/>
    </row>
    <row r="38" spans="1:13" s="332" customFormat="1" ht="13.5" customHeight="1">
      <c r="A38" s="333" t="s">
        <v>43</v>
      </c>
      <c r="B38" s="322">
        <v>0</v>
      </c>
      <c r="C38" s="121">
        <v>0</v>
      </c>
      <c r="D38" s="121">
        <v>0</v>
      </c>
      <c r="E38" s="121">
        <v>0</v>
      </c>
      <c r="F38" s="121">
        <v>0</v>
      </c>
      <c r="G38" s="357">
        <v>0</v>
      </c>
      <c r="H38" s="357"/>
      <c r="I38" s="121">
        <v>0</v>
      </c>
      <c r="J38" s="121">
        <v>0</v>
      </c>
      <c r="K38" s="121">
        <v>0</v>
      </c>
      <c r="L38" s="358">
        <v>0</v>
      </c>
      <c r="M38" s="359"/>
    </row>
    <row r="39" spans="1:13" ht="13.5" customHeight="1">
      <c r="A39" s="333" t="s">
        <v>44</v>
      </c>
      <c r="B39" s="322">
        <v>0</v>
      </c>
      <c r="C39" s="121">
        <v>0</v>
      </c>
      <c r="D39" s="121">
        <v>0</v>
      </c>
      <c r="E39" s="121">
        <v>0</v>
      </c>
      <c r="F39" s="121">
        <v>0</v>
      </c>
      <c r="G39" s="357">
        <v>0</v>
      </c>
      <c r="H39" s="357"/>
      <c r="I39" s="121">
        <v>0</v>
      </c>
      <c r="J39" s="121">
        <v>0</v>
      </c>
      <c r="K39" s="230">
        <v>0</v>
      </c>
      <c r="L39" s="358">
        <v>0</v>
      </c>
      <c r="M39" s="359"/>
    </row>
    <row r="40" spans="1:13" ht="13.5" customHeight="1">
      <c r="A40" s="333" t="s">
        <v>45</v>
      </c>
      <c r="B40" s="322">
        <v>0</v>
      </c>
      <c r="C40" s="121">
        <v>0</v>
      </c>
      <c r="D40" s="121">
        <v>0</v>
      </c>
      <c r="E40" s="121">
        <v>0</v>
      </c>
      <c r="F40" s="121">
        <v>0</v>
      </c>
      <c r="G40" s="357">
        <v>0</v>
      </c>
      <c r="H40" s="357"/>
      <c r="I40" s="121">
        <v>0</v>
      </c>
      <c r="J40" s="121">
        <v>0</v>
      </c>
      <c r="K40" s="121">
        <v>0</v>
      </c>
      <c r="L40" s="358">
        <v>0</v>
      </c>
      <c r="M40" s="359"/>
    </row>
    <row r="41" spans="1:13" ht="13.5" customHeight="1">
      <c r="A41" s="333" t="s">
        <v>46</v>
      </c>
      <c r="B41" s="322">
        <v>0</v>
      </c>
      <c r="C41" s="121">
        <v>0</v>
      </c>
      <c r="D41" s="121">
        <v>0</v>
      </c>
      <c r="E41" s="121">
        <v>0</v>
      </c>
      <c r="F41" s="121">
        <v>0</v>
      </c>
      <c r="G41" s="357">
        <v>0</v>
      </c>
      <c r="H41" s="357"/>
      <c r="I41" s="121">
        <v>0</v>
      </c>
      <c r="J41" s="121">
        <v>0</v>
      </c>
      <c r="K41" s="230">
        <v>0</v>
      </c>
      <c r="L41" s="358">
        <v>0</v>
      </c>
      <c r="M41" s="359"/>
    </row>
    <row r="42" spans="1:13" ht="13.5" customHeight="1">
      <c r="A42" s="333" t="s">
        <v>47</v>
      </c>
      <c r="B42" s="322">
        <v>0</v>
      </c>
      <c r="C42" s="121">
        <v>0</v>
      </c>
      <c r="D42" s="121">
        <v>1</v>
      </c>
      <c r="E42" s="121">
        <v>10</v>
      </c>
      <c r="F42" s="121">
        <v>0</v>
      </c>
      <c r="G42" s="357">
        <v>0</v>
      </c>
      <c r="H42" s="357"/>
      <c r="I42" s="121">
        <v>0</v>
      </c>
      <c r="J42" s="121">
        <v>0</v>
      </c>
      <c r="K42" s="121">
        <v>0</v>
      </c>
      <c r="L42" s="358">
        <v>0</v>
      </c>
      <c r="M42" s="359"/>
    </row>
    <row r="43" spans="1:13" ht="13.5" customHeight="1">
      <c r="A43" s="333" t="s">
        <v>48</v>
      </c>
      <c r="B43" s="322">
        <v>0</v>
      </c>
      <c r="C43" s="121">
        <v>0</v>
      </c>
      <c r="D43" s="121">
        <v>0</v>
      </c>
      <c r="E43" s="121">
        <v>0</v>
      </c>
      <c r="F43" s="121">
        <v>0</v>
      </c>
      <c r="G43" s="357">
        <v>0</v>
      </c>
      <c r="H43" s="357"/>
      <c r="I43" s="121">
        <v>0</v>
      </c>
      <c r="J43" s="121">
        <v>0</v>
      </c>
      <c r="K43" s="230">
        <v>0</v>
      </c>
      <c r="L43" s="358">
        <v>0</v>
      </c>
      <c r="M43" s="359"/>
    </row>
    <row r="44" spans="1:13" ht="13.5" customHeight="1">
      <c r="A44" s="333" t="s">
        <v>49</v>
      </c>
      <c r="B44" s="322">
        <v>0</v>
      </c>
      <c r="C44" s="121">
        <v>0</v>
      </c>
      <c r="D44" s="121">
        <v>0</v>
      </c>
      <c r="E44" s="121">
        <v>0</v>
      </c>
      <c r="F44" s="121">
        <v>0</v>
      </c>
      <c r="G44" s="357">
        <v>0</v>
      </c>
      <c r="H44" s="357"/>
      <c r="I44" s="121">
        <v>0</v>
      </c>
      <c r="J44" s="121">
        <v>0</v>
      </c>
      <c r="K44" s="121">
        <v>0</v>
      </c>
      <c r="L44" s="358">
        <v>0</v>
      </c>
      <c r="M44" s="359"/>
    </row>
    <row r="45" spans="1:13" ht="13.5" customHeight="1">
      <c r="A45" s="333" t="s">
        <v>50</v>
      </c>
      <c r="B45" s="322">
        <v>0</v>
      </c>
      <c r="C45" s="121">
        <v>0</v>
      </c>
      <c r="D45" s="121">
        <v>1</v>
      </c>
      <c r="E45" s="121">
        <v>19</v>
      </c>
      <c r="F45" s="121">
        <v>0</v>
      </c>
      <c r="G45" s="357">
        <v>0</v>
      </c>
      <c r="H45" s="357"/>
      <c r="I45" s="121">
        <v>0</v>
      </c>
      <c r="J45" s="121">
        <v>0</v>
      </c>
      <c r="K45" s="230">
        <v>0</v>
      </c>
      <c r="L45" s="358">
        <v>0</v>
      </c>
      <c r="M45" s="359"/>
    </row>
    <row r="46" spans="1:13" ht="13.5" customHeight="1">
      <c r="A46" s="333" t="s">
        <v>51</v>
      </c>
      <c r="B46" s="322">
        <v>0</v>
      </c>
      <c r="C46" s="121">
        <v>0</v>
      </c>
      <c r="D46" s="121">
        <v>0</v>
      </c>
      <c r="E46" s="121">
        <v>0</v>
      </c>
      <c r="F46" s="121">
        <v>0</v>
      </c>
      <c r="G46" s="357">
        <v>0</v>
      </c>
      <c r="H46" s="357"/>
      <c r="I46" s="121">
        <v>0</v>
      </c>
      <c r="J46" s="121">
        <v>0</v>
      </c>
      <c r="K46" s="121">
        <v>0</v>
      </c>
      <c r="L46" s="358">
        <v>0</v>
      </c>
      <c r="M46" s="359"/>
    </row>
    <row r="47" spans="1:13" ht="13.5" customHeight="1">
      <c r="A47" s="333" t="s">
        <v>52</v>
      </c>
      <c r="B47" s="322">
        <v>0</v>
      </c>
      <c r="C47" s="121">
        <v>0</v>
      </c>
      <c r="D47" s="121">
        <v>0</v>
      </c>
      <c r="E47" s="121">
        <v>0</v>
      </c>
      <c r="F47" s="121">
        <v>0</v>
      </c>
      <c r="G47" s="357">
        <v>0</v>
      </c>
      <c r="H47" s="357"/>
      <c r="I47" s="121">
        <v>0</v>
      </c>
      <c r="J47" s="121">
        <v>0</v>
      </c>
      <c r="K47" s="230">
        <v>0</v>
      </c>
      <c r="L47" s="358">
        <v>0</v>
      </c>
      <c r="M47" s="359"/>
    </row>
    <row r="48" spans="1:13" ht="13.5" customHeight="1">
      <c r="A48" s="333" t="s">
        <v>53</v>
      </c>
      <c r="B48" s="322">
        <v>0</v>
      </c>
      <c r="C48" s="121">
        <v>0</v>
      </c>
      <c r="D48" s="121">
        <v>0</v>
      </c>
      <c r="E48" s="121">
        <v>0</v>
      </c>
      <c r="F48" s="121">
        <v>1</v>
      </c>
      <c r="G48" s="357">
        <v>1200</v>
      </c>
      <c r="H48" s="357"/>
      <c r="I48" s="121">
        <v>0</v>
      </c>
      <c r="J48" s="121">
        <v>0</v>
      </c>
      <c r="K48" s="121">
        <v>1</v>
      </c>
      <c r="L48" s="365">
        <v>100</v>
      </c>
      <c r="M48" s="366"/>
    </row>
    <row r="49" spans="1:14" ht="13.5" customHeight="1">
      <c r="A49" s="333" t="s">
        <v>54</v>
      </c>
      <c r="B49" s="322">
        <v>0</v>
      </c>
      <c r="C49" s="121">
        <v>0</v>
      </c>
      <c r="D49" s="121">
        <v>0</v>
      </c>
      <c r="E49" s="121">
        <v>0</v>
      </c>
      <c r="F49" s="121">
        <v>0</v>
      </c>
      <c r="G49" s="357">
        <v>0</v>
      </c>
      <c r="H49" s="357"/>
      <c r="I49" s="121">
        <v>0</v>
      </c>
      <c r="J49" s="121">
        <v>0</v>
      </c>
      <c r="K49" s="121">
        <v>0</v>
      </c>
      <c r="L49" s="358">
        <v>0</v>
      </c>
      <c r="M49" s="359"/>
    </row>
    <row r="50" spans="1:14" ht="13.5" customHeight="1">
      <c r="A50" s="333" t="s">
        <v>55</v>
      </c>
      <c r="B50" s="322">
        <v>0</v>
      </c>
      <c r="C50" s="121">
        <v>0</v>
      </c>
      <c r="D50" s="121">
        <v>0</v>
      </c>
      <c r="E50" s="121">
        <v>0</v>
      </c>
      <c r="F50" s="121">
        <v>0</v>
      </c>
      <c r="G50" s="357">
        <v>0</v>
      </c>
      <c r="H50" s="357"/>
      <c r="I50" s="121">
        <v>1</v>
      </c>
      <c r="J50" s="121">
        <v>7</v>
      </c>
      <c r="K50" s="121">
        <v>0</v>
      </c>
      <c r="L50" s="358">
        <v>0</v>
      </c>
      <c r="M50" s="359"/>
    </row>
    <row r="51" spans="1:14" ht="13.5" customHeight="1">
      <c r="A51" s="333" t="s">
        <v>56</v>
      </c>
      <c r="B51" s="322">
        <v>0</v>
      </c>
      <c r="C51" s="121">
        <v>0</v>
      </c>
      <c r="D51" s="121">
        <v>0</v>
      </c>
      <c r="E51" s="121">
        <v>0</v>
      </c>
      <c r="F51" s="121">
        <v>0</v>
      </c>
      <c r="G51" s="357">
        <v>0</v>
      </c>
      <c r="H51" s="357"/>
      <c r="I51" s="121">
        <v>0</v>
      </c>
      <c r="J51" s="121">
        <v>0</v>
      </c>
      <c r="K51" s="121">
        <v>0</v>
      </c>
      <c r="L51" s="358">
        <v>0</v>
      </c>
      <c r="M51" s="359"/>
    </row>
    <row r="52" spans="1:14" ht="13.5" customHeight="1">
      <c r="A52" s="333" t="s">
        <v>57</v>
      </c>
      <c r="B52" s="322">
        <v>0</v>
      </c>
      <c r="C52" s="121">
        <v>0</v>
      </c>
      <c r="D52" s="121">
        <v>0</v>
      </c>
      <c r="E52" s="121">
        <v>0</v>
      </c>
      <c r="F52" s="121">
        <v>0</v>
      </c>
      <c r="G52" s="357">
        <v>0</v>
      </c>
      <c r="H52" s="357"/>
      <c r="I52" s="121">
        <v>0</v>
      </c>
      <c r="J52" s="121">
        <v>0</v>
      </c>
      <c r="K52" s="121">
        <v>0</v>
      </c>
      <c r="L52" s="358">
        <v>0</v>
      </c>
      <c r="M52" s="359"/>
    </row>
    <row r="53" spans="1:14" ht="13.5" customHeight="1" thickBot="1">
      <c r="A53" s="331" t="s">
        <v>58</v>
      </c>
      <c r="B53" s="323">
        <v>0</v>
      </c>
      <c r="C53" s="219">
        <v>0</v>
      </c>
      <c r="D53" s="219">
        <v>0</v>
      </c>
      <c r="E53" s="219">
        <v>0</v>
      </c>
      <c r="F53" s="219">
        <v>0</v>
      </c>
      <c r="G53" s="362">
        <v>0</v>
      </c>
      <c r="H53" s="362"/>
      <c r="I53" s="219">
        <v>0</v>
      </c>
      <c r="J53" s="219">
        <v>0</v>
      </c>
      <c r="K53" s="219">
        <v>0</v>
      </c>
      <c r="L53" s="363">
        <v>0</v>
      </c>
      <c r="M53" s="364"/>
      <c r="N53" s="332"/>
    </row>
    <row r="54" spans="1:14" ht="17.100000000000001" customHeight="1">
      <c r="I54" s="22"/>
      <c r="J54" s="332"/>
      <c r="K54" s="332"/>
      <c r="M54" s="327" t="s">
        <v>5</v>
      </c>
      <c r="N54" s="332"/>
    </row>
  </sheetData>
  <sheetProtection selectLockedCells="1" selectUnlockedCells="1"/>
  <mergeCells count="115">
    <mergeCell ref="B20:C20"/>
    <mergeCell ref="B28:C28"/>
    <mergeCell ref="B22:C22"/>
    <mergeCell ref="B24:C24"/>
    <mergeCell ref="B26:C26"/>
    <mergeCell ref="B19:C19"/>
    <mergeCell ref="D19:E19"/>
    <mergeCell ref="F18:H18"/>
    <mergeCell ref="K19:M19"/>
    <mergeCell ref="F28:H28"/>
    <mergeCell ref="I27:J27"/>
    <mergeCell ref="F19:H19"/>
    <mergeCell ref="F20:H20"/>
    <mergeCell ref="F21:H21"/>
    <mergeCell ref="F22:H22"/>
    <mergeCell ref="F23:H23"/>
    <mergeCell ref="F24:H24"/>
    <mergeCell ref="F25:H25"/>
    <mergeCell ref="F26:H26"/>
    <mergeCell ref="F27:H27"/>
    <mergeCell ref="I19:J19"/>
    <mergeCell ref="I20:J20"/>
    <mergeCell ref="I21:J21"/>
    <mergeCell ref="I22:J22"/>
    <mergeCell ref="H5:J5"/>
    <mergeCell ref="K5:M5"/>
    <mergeCell ref="A17:A18"/>
    <mergeCell ref="B17:C17"/>
    <mergeCell ref="D17:E17"/>
    <mergeCell ref="B18:C18"/>
    <mergeCell ref="D18:E18"/>
    <mergeCell ref="A5:A6"/>
    <mergeCell ref="B5:D5"/>
    <mergeCell ref="E5:G5"/>
    <mergeCell ref="K17:M17"/>
    <mergeCell ref="I17:J17"/>
    <mergeCell ref="F17:H17"/>
    <mergeCell ref="K18:M18"/>
    <mergeCell ref="I18:J18"/>
    <mergeCell ref="A2:M2"/>
    <mergeCell ref="A1:M1"/>
    <mergeCell ref="K32:M32"/>
    <mergeCell ref="L33:M33"/>
    <mergeCell ref="I32:J32"/>
    <mergeCell ref="F32:H32"/>
    <mergeCell ref="G33:H33"/>
    <mergeCell ref="G34:H34"/>
    <mergeCell ref="D28:E28"/>
    <mergeCell ref="A32:A33"/>
    <mergeCell ref="B32:C32"/>
    <mergeCell ref="D32:E32"/>
    <mergeCell ref="D26:E26"/>
    <mergeCell ref="B27:C27"/>
    <mergeCell ref="D27:E27"/>
    <mergeCell ref="D24:E24"/>
    <mergeCell ref="B25:C25"/>
    <mergeCell ref="D25:E25"/>
    <mergeCell ref="D22:E22"/>
    <mergeCell ref="B23:C23"/>
    <mergeCell ref="D23:E23"/>
    <mergeCell ref="D20:E20"/>
    <mergeCell ref="B21:C21"/>
    <mergeCell ref="D21:E21"/>
    <mergeCell ref="L38:M38"/>
    <mergeCell ref="L39:M39"/>
    <mergeCell ref="K28:M28"/>
    <mergeCell ref="K26:M26"/>
    <mergeCell ref="K27:M27"/>
    <mergeCell ref="G43:H43"/>
    <mergeCell ref="G44:H44"/>
    <mergeCell ref="G45:H45"/>
    <mergeCell ref="G46:H46"/>
    <mergeCell ref="G35:H35"/>
    <mergeCell ref="G36:H36"/>
    <mergeCell ref="G37:H37"/>
    <mergeCell ref="G38:H38"/>
    <mergeCell ref="G39:H39"/>
    <mergeCell ref="G40:H40"/>
    <mergeCell ref="G41:H41"/>
    <mergeCell ref="G42:H42"/>
    <mergeCell ref="G52:H52"/>
    <mergeCell ref="G53:H53"/>
    <mergeCell ref="G47:H47"/>
    <mergeCell ref="G48:H48"/>
    <mergeCell ref="L52:M52"/>
    <mergeCell ref="L53:M53"/>
    <mergeCell ref="L47:M47"/>
    <mergeCell ref="L48:M48"/>
    <mergeCell ref="L49:M49"/>
    <mergeCell ref="L50:M50"/>
    <mergeCell ref="L51:M51"/>
    <mergeCell ref="I23:J23"/>
    <mergeCell ref="I24:J24"/>
    <mergeCell ref="I25:J25"/>
    <mergeCell ref="I26:J26"/>
    <mergeCell ref="K20:M20"/>
    <mergeCell ref="K21:M21"/>
    <mergeCell ref="G49:H49"/>
    <mergeCell ref="G50:H50"/>
    <mergeCell ref="G51:H51"/>
    <mergeCell ref="L46:M46"/>
    <mergeCell ref="L40:M40"/>
    <mergeCell ref="L41:M41"/>
    <mergeCell ref="L42:M42"/>
    <mergeCell ref="L43:M43"/>
    <mergeCell ref="L44:M44"/>
    <mergeCell ref="L45:M45"/>
    <mergeCell ref="K22:M22"/>
    <mergeCell ref="K23:M23"/>
    <mergeCell ref="K24:M24"/>
    <mergeCell ref="K25:M25"/>
    <mergeCell ref="L34:M34"/>
    <mergeCell ref="L35:M35"/>
    <mergeCell ref="L36:M36"/>
    <mergeCell ref="L37:M37"/>
  </mergeCells>
  <phoneticPr fontId="23"/>
  <printOptions horizontalCentered="1"/>
  <pageMargins left="0.59055118110236227" right="0.59055118110236227" top="0.59055118110236227" bottom="0.59055118110236227" header="0.39370078740157483" footer="0.39370078740157483"/>
  <pageSetup paperSize="9" scale="90" firstPageNumber="78" orientation="portrait" useFirstPageNumber="1" horizontalDpi="300" verticalDpi="300" r:id="rId1"/>
  <headerFooter scaleWithDoc="0" alignWithMargins="0">
    <oddHeader>&amp;L農業及び漁業</oddHeader>
    <oddFooter>&amp;C&amp;11－&amp;12&amp;P&amp;11－</oddFooter>
  </headerFooter>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RowHeight="12"/>
  <sheetData/>
  <phoneticPr fontId="23"/>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M51"/>
  <sheetViews>
    <sheetView view="pageBreakPreview" topLeftCell="A40" zoomScale="115" zoomScaleNormal="100" zoomScaleSheetLayoutView="115" workbookViewId="0">
      <selection activeCell="B13" sqref="B13:C13"/>
    </sheetView>
  </sheetViews>
  <sheetFormatPr defaultRowHeight="15.95" customHeight="1"/>
  <cols>
    <col min="1" max="1" width="17.140625" style="11" customWidth="1"/>
    <col min="2" max="2" width="13.5703125" style="11" customWidth="1"/>
    <col min="3" max="3" width="12.5703125" style="11" customWidth="1"/>
    <col min="4" max="4" width="14.5703125" style="11" customWidth="1"/>
    <col min="5" max="7" width="14.28515625" style="11" customWidth="1"/>
    <col min="8" max="16384" width="9.140625" style="11"/>
  </cols>
  <sheetData>
    <row r="1" spans="1:13" ht="5.0999999999999996" customHeight="1"/>
    <row r="2" spans="1:13" ht="15" customHeight="1" thickBot="1">
      <c r="A2" s="2" t="s">
        <v>315</v>
      </c>
      <c r="B2" s="2"/>
      <c r="C2" s="2"/>
      <c r="D2" s="2"/>
      <c r="E2" s="2"/>
      <c r="F2" s="43"/>
      <c r="G2" s="251" t="s">
        <v>2</v>
      </c>
    </row>
    <row r="3" spans="1:13" ht="20.100000000000001" customHeight="1">
      <c r="A3" s="44"/>
      <c r="B3" s="405" t="s">
        <v>59</v>
      </c>
      <c r="C3" s="405"/>
      <c r="D3" s="405"/>
      <c r="E3" s="405"/>
      <c r="F3" s="405"/>
      <c r="G3" s="406"/>
    </row>
    <row r="4" spans="1:13" ht="20.100000000000001" customHeight="1">
      <c r="A4" s="252" t="s">
        <v>34</v>
      </c>
      <c r="B4" s="407" t="s">
        <v>60</v>
      </c>
      <c r="C4" s="407"/>
      <c r="D4" s="407" t="s">
        <v>61</v>
      </c>
      <c r="E4" s="408" t="s">
        <v>62</v>
      </c>
      <c r="F4" s="408"/>
      <c r="G4" s="409"/>
    </row>
    <row r="5" spans="1:13" ht="20.100000000000001" customHeight="1">
      <c r="A5" s="45"/>
      <c r="B5" s="407"/>
      <c r="C5" s="407"/>
      <c r="D5" s="407"/>
      <c r="E5" s="18" t="s">
        <v>63</v>
      </c>
      <c r="F5" s="18" t="s">
        <v>64</v>
      </c>
      <c r="G5" s="46" t="s">
        <v>65</v>
      </c>
    </row>
    <row r="6" spans="1:13" ht="20.100000000000001" customHeight="1">
      <c r="A6" s="252" t="s">
        <v>66</v>
      </c>
      <c r="B6" s="403">
        <f>D6+E6</f>
        <v>50</v>
      </c>
      <c r="C6" s="403"/>
      <c r="D6" s="256">
        <v>18</v>
      </c>
      <c r="E6" s="19">
        <v>32</v>
      </c>
      <c r="F6" s="19">
        <v>9</v>
      </c>
      <c r="G6" s="47">
        <v>23</v>
      </c>
    </row>
    <row r="7" spans="1:13" s="15" customFormat="1" ht="20.100000000000001" customHeight="1">
      <c r="A7" s="79" t="s">
        <v>323</v>
      </c>
      <c r="B7" s="404">
        <v>34</v>
      </c>
      <c r="C7" s="404"/>
      <c r="D7" s="80">
        <v>15</v>
      </c>
      <c r="E7" s="5">
        <v>19</v>
      </c>
      <c r="F7" s="5">
        <v>7</v>
      </c>
      <c r="G7" s="36">
        <v>12</v>
      </c>
      <c r="I7" s="81"/>
      <c r="J7" s="81"/>
      <c r="K7" s="81"/>
      <c r="L7" s="81"/>
      <c r="M7" s="81"/>
    </row>
    <row r="8" spans="1:13" ht="15" customHeight="1">
      <c r="A8" s="252" t="s">
        <v>10</v>
      </c>
      <c r="B8" s="410">
        <v>1</v>
      </c>
      <c r="C8" s="410"/>
      <c r="D8" s="177">
        <v>0</v>
      </c>
      <c r="E8" s="177">
        <v>0</v>
      </c>
      <c r="F8" s="177">
        <v>0</v>
      </c>
      <c r="G8" s="178">
        <v>0</v>
      </c>
    </row>
    <row r="9" spans="1:13" ht="15" customHeight="1">
      <c r="A9" s="252" t="s">
        <v>41</v>
      </c>
      <c r="B9" s="410">
        <f>D9+E9</f>
        <v>3</v>
      </c>
      <c r="C9" s="410"/>
      <c r="D9" s="120">
        <v>2</v>
      </c>
      <c r="E9" s="1">
        <f>SUM(F9:G9)</f>
        <v>1</v>
      </c>
      <c r="F9" s="1">
        <v>1</v>
      </c>
      <c r="G9" s="35">
        <v>0</v>
      </c>
    </row>
    <row r="10" spans="1:13" ht="15" customHeight="1">
      <c r="A10" s="252" t="s">
        <v>42</v>
      </c>
      <c r="B10" s="410">
        <v>2</v>
      </c>
      <c r="C10" s="410"/>
      <c r="D10" s="177">
        <v>0</v>
      </c>
      <c r="E10" s="177">
        <v>0</v>
      </c>
      <c r="F10" s="177">
        <v>0</v>
      </c>
      <c r="G10" s="178">
        <v>0</v>
      </c>
    </row>
    <row r="11" spans="1:13" ht="15" customHeight="1">
      <c r="A11" s="252" t="s">
        <v>49</v>
      </c>
      <c r="B11" s="410">
        <f>D11+E11</f>
        <v>0</v>
      </c>
      <c r="C11" s="410"/>
      <c r="D11" s="20">
        <v>0</v>
      </c>
      <c r="E11" s="1">
        <f>SUM(F11:G11)</f>
        <v>0</v>
      </c>
      <c r="F11" s="1">
        <v>0</v>
      </c>
      <c r="G11" s="35">
        <v>0</v>
      </c>
    </row>
    <row r="12" spans="1:13" ht="15" customHeight="1">
      <c r="A12" s="252" t="s">
        <v>52</v>
      </c>
      <c r="B12" s="410">
        <v>1</v>
      </c>
      <c r="C12" s="410"/>
      <c r="D12" s="177">
        <v>0</v>
      </c>
      <c r="E12" s="177">
        <v>0</v>
      </c>
      <c r="F12" s="177">
        <v>0</v>
      </c>
      <c r="G12" s="178">
        <v>0</v>
      </c>
    </row>
    <row r="13" spans="1:13" ht="15" customHeight="1">
      <c r="A13" s="252" t="s">
        <v>53</v>
      </c>
      <c r="B13" s="410">
        <v>2</v>
      </c>
      <c r="C13" s="410"/>
      <c r="D13" s="177">
        <v>0</v>
      </c>
      <c r="E13" s="177">
        <v>0</v>
      </c>
      <c r="F13" s="177">
        <v>0</v>
      </c>
      <c r="G13" s="178">
        <v>0</v>
      </c>
    </row>
    <row r="14" spans="1:13" ht="15" customHeight="1">
      <c r="A14" s="252" t="s">
        <v>54</v>
      </c>
      <c r="B14" s="410">
        <f>D14+E14</f>
        <v>9</v>
      </c>
      <c r="C14" s="410"/>
      <c r="D14" s="20">
        <v>3</v>
      </c>
      <c r="E14" s="1">
        <f>SUM(F14:G14)</f>
        <v>6</v>
      </c>
      <c r="F14" s="1">
        <v>2</v>
      </c>
      <c r="G14" s="35">
        <v>4</v>
      </c>
    </row>
    <row r="15" spans="1:13" ht="15" customHeight="1">
      <c r="A15" s="252" t="s">
        <v>67</v>
      </c>
      <c r="B15" s="410">
        <v>5</v>
      </c>
      <c r="C15" s="410"/>
      <c r="D15" s="20">
        <v>1</v>
      </c>
      <c r="E15" s="1">
        <f>SUM(F15:G15)</f>
        <v>4</v>
      </c>
      <c r="F15" s="1">
        <v>0</v>
      </c>
      <c r="G15" s="35">
        <v>4</v>
      </c>
    </row>
    <row r="16" spans="1:13" ht="15" customHeight="1">
      <c r="A16" s="252" t="s">
        <v>68</v>
      </c>
      <c r="B16" s="410">
        <v>1</v>
      </c>
      <c r="C16" s="410"/>
      <c r="D16" s="177">
        <v>0</v>
      </c>
      <c r="E16" s="177">
        <v>0</v>
      </c>
      <c r="F16" s="177">
        <v>0</v>
      </c>
      <c r="G16" s="178">
        <v>0</v>
      </c>
    </row>
    <row r="17" spans="1:7" ht="15" customHeight="1">
      <c r="A17" s="252" t="s">
        <v>57</v>
      </c>
      <c r="B17" s="410">
        <f>D17+E17</f>
        <v>0</v>
      </c>
      <c r="C17" s="410"/>
      <c r="D17" s="20">
        <v>0</v>
      </c>
      <c r="E17" s="1">
        <f>SUM(F17:G17)</f>
        <v>0</v>
      </c>
      <c r="F17" s="1">
        <v>0</v>
      </c>
      <c r="G17" s="35">
        <v>0</v>
      </c>
    </row>
    <row r="18" spans="1:7" ht="15" customHeight="1">
      <c r="A18" s="252" t="s">
        <v>43</v>
      </c>
      <c r="B18" s="410">
        <f>D18+E18</f>
        <v>0</v>
      </c>
      <c r="C18" s="410"/>
      <c r="D18" s="120">
        <v>0</v>
      </c>
      <c r="E18" s="1">
        <f>SUM(F18:G18)</f>
        <v>0</v>
      </c>
      <c r="F18" s="1">
        <v>0</v>
      </c>
      <c r="G18" s="35">
        <v>0</v>
      </c>
    </row>
    <row r="19" spans="1:7" ht="15" customHeight="1">
      <c r="A19" s="252" t="s">
        <v>44</v>
      </c>
      <c r="B19" s="410">
        <f>D19+E19</f>
        <v>0</v>
      </c>
      <c r="C19" s="410"/>
      <c r="D19" s="120">
        <v>0</v>
      </c>
      <c r="E19" s="1">
        <f>SUM(F19:G19)</f>
        <v>0</v>
      </c>
      <c r="F19" s="1">
        <v>0</v>
      </c>
      <c r="G19" s="35">
        <v>0</v>
      </c>
    </row>
    <row r="20" spans="1:7" ht="15" customHeight="1">
      <c r="A20" s="252" t="s">
        <v>45</v>
      </c>
      <c r="B20" s="410">
        <f>D20+E20</f>
        <v>0</v>
      </c>
      <c r="C20" s="410"/>
      <c r="D20" s="120">
        <v>0</v>
      </c>
      <c r="E20" s="1">
        <f>SUM(F20:G20)</f>
        <v>0</v>
      </c>
      <c r="F20" s="1">
        <v>0</v>
      </c>
      <c r="G20" s="35">
        <v>0</v>
      </c>
    </row>
    <row r="21" spans="1:7" ht="15" customHeight="1">
      <c r="A21" s="252" t="s">
        <v>46</v>
      </c>
      <c r="B21" s="410">
        <v>2</v>
      </c>
      <c r="C21" s="410"/>
      <c r="D21" s="177">
        <v>0</v>
      </c>
      <c r="E21" s="177">
        <v>0</v>
      </c>
      <c r="F21" s="177">
        <v>0</v>
      </c>
      <c r="G21" s="178">
        <v>0</v>
      </c>
    </row>
    <row r="22" spans="1:7" ht="15" customHeight="1">
      <c r="A22" s="252" t="s">
        <v>47</v>
      </c>
      <c r="B22" s="410">
        <f>D22+E22</f>
        <v>0</v>
      </c>
      <c r="C22" s="410"/>
      <c r="D22" s="1">
        <f>SUM(E22:F22)</f>
        <v>0</v>
      </c>
      <c r="E22" s="1">
        <f>SUM(F22:G22)</f>
        <v>0</v>
      </c>
      <c r="F22" s="1">
        <v>0</v>
      </c>
      <c r="G22" s="35">
        <v>0</v>
      </c>
    </row>
    <row r="23" spans="1:7" ht="15" customHeight="1">
      <c r="A23" s="252" t="s">
        <v>51</v>
      </c>
      <c r="B23" s="410">
        <f>D23+E23</f>
        <v>6</v>
      </c>
      <c r="C23" s="410"/>
      <c r="D23" s="20">
        <v>4</v>
      </c>
      <c r="E23" s="1">
        <f>SUM(F23:G23)</f>
        <v>2</v>
      </c>
      <c r="F23" s="1">
        <v>2</v>
      </c>
      <c r="G23" s="35">
        <v>0</v>
      </c>
    </row>
    <row r="24" spans="1:7" ht="15" customHeight="1" thickBot="1">
      <c r="A24" s="48" t="s">
        <v>58</v>
      </c>
      <c r="B24" s="418">
        <v>2</v>
      </c>
      <c r="C24" s="418"/>
      <c r="D24" s="179">
        <v>0</v>
      </c>
      <c r="E24" s="179">
        <v>0</v>
      </c>
      <c r="F24" s="179">
        <v>0</v>
      </c>
      <c r="G24" s="180">
        <v>0</v>
      </c>
    </row>
    <row r="25" spans="1:7" ht="15" customHeight="1">
      <c r="A25" s="3" t="s">
        <v>69</v>
      </c>
      <c r="B25" s="3"/>
      <c r="C25" s="3"/>
      <c r="D25" s="3"/>
      <c r="F25" s="3"/>
      <c r="G25" s="12" t="s">
        <v>324</v>
      </c>
    </row>
    <row r="26" spans="1:7" ht="15" customHeight="1">
      <c r="A26" s="3"/>
      <c r="B26" s="3"/>
      <c r="C26" s="3"/>
      <c r="D26" s="3"/>
      <c r="E26" s="3"/>
      <c r="F26" s="3"/>
      <c r="G26" s="3"/>
    </row>
    <row r="27" spans="1:7" ht="15" customHeight="1" thickBot="1">
      <c r="A27" s="417" t="s">
        <v>269</v>
      </c>
      <c r="B27" s="417"/>
      <c r="C27" s="417"/>
      <c r="D27" s="3"/>
      <c r="E27" s="3"/>
      <c r="F27" s="3"/>
      <c r="G27" s="12" t="s">
        <v>70</v>
      </c>
    </row>
    <row r="28" spans="1:7" ht="20.100000000000001" customHeight="1" thickBot="1">
      <c r="A28" s="420" t="s">
        <v>316</v>
      </c>
      <c r="B28" s="422" t="s">
        <v>3</v>
      </c>
      <c r="C28" s="60" t="s">
        <v>71</v>
      </c>
      <c r="D28" s="419" t="s">
        <v>72</v>
      </c>
      <c r="E28" s="419"/>
      <c r="F28" s="411" t="s">
        <v>247</v>
      </c>
      <c r="G28" s="413" t="s">
        <v>73</v>
      </c>
    </row>
    <row r="29" spans="1:7" ht="20.100000000000001" customHeight="1">
      <c r="A29" s="421"/>
      <c r="B29" s="407"/>
      <c r="C29" s="21" t="s">
        <v>74</v>
      </c>
      <c r="D29" s="13" t="s">
        <v>75</v>
      </c>
      <c r="E29" s="13" t="s">
        <v>76</v>
      </c>
      <c r="F29" s="412"/>
      <c r="G29" s="414"/>
    </row>
    <row r="30" spans="1:7" ht="20.100000000000001" customHeight="1">
      <c r="A30" s="252" t="s">
        <v>66</v>
      </c>
      <c r="B30" s="249">
        <f>SUM(C30:G30)</f>
        <v>163</v>
      </c>
      <c r="C30" s="61">
        <v>63</v>
      </c>
      <c r="D30" s="61">
        <v>10</v>
      </c>
      <c r="E30" s="61">
        <v>11</v>
      </c>
      <c r="F30" s="61">
        <v>42</v>
      </c>
      <c r="G30" s="62">
        <v>37</v>
      </c>
    </row>
    <row r="31" spans="1:7" s="15" customFormat="1" ht="20.100000000000001" customHeight="1">
      <c r="A31" s="79" t="s">
        <v>323</v>
      </c>
      <c r="B31" s="250">
        <v>114</v>
      </c>
      <c r="C31" s="257">
        <v>12</v>
      </c>
      <c r="D31" s="257">
        <v>46</v>
      </c>
      <c r="E31" s="257">
        <v>23</v>
      </c>
      <c r="F31" s="257">
        <v>33</v>
      </c>
      <c r="G31" s="82" t="s">
        <v>325</v>
      </c>
    </row>
    <row r="32" spans="1:7" ht="15" customHeight="1">
      <c r="A32" s="252" t="s">
        <v>10</v>
      </c>
      <c r="B32" s="181" t="s">
        <v>243</v>
      </c>
      <c r="C32" s="56">
        <v>0</v>
      </c>
      <c r="D32" s="56">
        <v>0</v>
      </c>
      <c r="E32" s="56">
        <v>0</v>
      </c>
      <c r="F32" s="56">
        <v>0</v>
      </c>
      <c r="G32" s="182" t="s">
        <v>325</v>
      </c>
    </row>
    <row r="33" spans="1:7" ht="15" customHeight="1">
      <c r="A33" s="252" t="s">
        <v>11</v>
      </c>
      <c r="B33" s="246">
        <v>9</v>
      </c>
      <c r="C33" s="121">
        <v>0</v>
      </c>
      <c r="D33" s="121">
        <v>6</v>
      </c>
      <c r="E33" s="56">
        <v>2</v>
      </c>
      <c r="F33" s="121">
        <v>1</v>
      </c>
      <c r="G33" s="182" t="s">
        <v>325</v>
      </c>
    </row>
    <row r="34" spans="1:7" ht="15" customHeight="1">
      <c r="A34" s="49" t="s">
        <v>42</v>
      </c>
      <c r="B34" s="56" t="s">
        <v>243</v>
      </c>
      <c r="C34" s="56">
        <v>0</v>
      </c>
      <c r="D34" s="56">
        <v>0</v>
      </c>
      <c r="E34" s="56">
        <v>0</v>
      </c>
      <c r="F34" s="56">
        <v>0</v>
      </c>
      <c r="G34" s="182" t="s">
        <v>325</v>
      </c>
    </row>
    <row r="35" spans="1:7" ht="15" customHeight="1">
      <c r="A35" s="49" t="s">
        <v>49</v>
      </c>
      <c r="B35" s="121">
        <v>0</v>
      </c>
      <c r="C35" s="121">
        <v>0</v>
      </c>
      <c r="D35" s="121">
        <v>0</v>
      </c>
      <c r="E35" s="121">
        <v>0</v>
      </c>
      <c r="F35" s="121">
        <v>0</v>
      </c>
      <c r="G35" s="182" t="s">
        <v>325</v>
      </c>
    </row>
    <row r="36" spans="1:7" ht="15" customHeight="1">
      <c r="A36" s="49" t="s">
        <v>52</v>
      </c>
      <c r="B36" s="56" t="s">
        <v>243</v>
      </c>
      <c r="C36" s="56">
        <v>0</v>
      </c>
      <c r="D36" s="56">
        <v>0</v>
      </c>
      <c r="E36" s="56">
        <v>0</v>
      </c>
      <c r="F36" s="56">
        <v>0</v>
      </c>
      <c r="G36" s="182" t="s">
        <v>325</v>
      </c>
    </row>
    <row r="37" spans="1:7" ht="15" customHeight="1">
      <c r="A37" s="49" t="s">
        <v>53</v>
      </c>
      <c r="B37" s="56" t="s">
        <v>243</v>
      </c>
      <c r="C37" s="56">
        <v>0</v>
      </c>
      <c r="D37" s="56">
        <v>0</v>
      </c>
      <c r="E37" s="56">
        <v>0</v>
      </c>
      <c r="F37" s="56">
        <v>0</v>
      </c>
      <c r="G37" s="182" t="s">
        <v>325</v>
      </c>
    </row>
    <row r="38" spans="1:7" ht="15" customHeight="1">
      <c r="A38" s="49" t="s">
        <v>54</v>
      </c>
      <c r="B38" s="121">
        <v>31</v>
      </c>
      <c r="C38" s="121">
        <v>3</v>
      </c>
      <c r="D38" s="121">
        <v>15</v>
      </c>
      <c r="E38" s="121">
        <v>8</v>
      </c>
      <c r="F38" s="121">
        <v>3</v>
      </c>
      <c r="G38" s="182" t="s">
        <v>325</v>
      </c>
    </row>
    <row r="39" spans="1:7" ht="15" customHeight="1">
      <c r="A39" s="49" t="s">
        <v>67</v>
      </c>
      <c r="B39" s="121">
        <v>16</v>
      </c>
      <c r="C39" s="121">
        <v>1</v>
      </c>
      <c r="D39" s="121">
        <v>5</v>
      </c>
      <c r="E39" s="121">
        <v>3</v>
      </c>
      <c r="F39" s="121">
        <v>4</v>
      </c>
      <c r="G39" s="182" t="s">
        <v>325</v>
      </c>
    </row>
    <row r="40" spans="1:7" ht="15" customHeight="1">
      <c r="A40" s="49" t="s">
        <v>68</v>
      </c>
      <c r="B40" s="56" t="s">
        <v>243</v>
      </c>
      <c r="C40" s="56">
        <v>0</v>
      </c>
      <c r="D40" s="56">
        <v>0</v>
      </c>
      <c r="E40" s="56">
        <v>0</v>
      </c>
      <c r="F40" s="56">
        <v>0</v>
      </c>
      <c r="G40" s="182" t="s">
        <v>325</v>
      </c>
    </row>
    <row r="41" spans="1:7" ht="15" customHeight="1">
      <c r="A41" s="49" t="s">
        <v>57</v>
      </c>
      <c r="B41" s="121">
        <v>0</v>
      </c>
      <c r="C41" s="121">
        <v>0</v>
      </c>
      <c r="D41" s="121">
        <v>0</v>
      </c>
      <c r="E41" s="121">
        <v>0</v>
      </c>
      <c r="F41" s="121">
        <v>0</v>
      </c>
      <c r="G41" s="182" t="s">
        <v>325</v>
      </c>
    </row>
    <row r="42" spans="1:7" ht="15" customHeight="1">
      <c r="A42" s="49" t="s">
        <v>43</v>
      </c>
      <c r="B42" s="121">
        <v>0</v>
      </c>
      <c r="C42" s="121">
        <v>0</v>
      </c>
      <c r="D42" s="121">
        <v>0</v>
      </c>
      <c r="E42" s="121">
        <v>0</v>
      </c>
      <c r="F42" s="121">
        <v>0</v>
      </c>
      <c r="G42" s="182" t="s">
        <v>325</v>
      </c>
    </row>
    <row r="43" spans="1:7" ht="15" customHeight="1">
      <c r="A43" s="49" t="s">
        <v>44</v>
      </c>
      <c r="B43" s="121">
        <v>0</v>
      </c>
      <c r="C43" s="121">
        <v>0</v>
      </c>
      <c r="D43" s="121">
        <v>0</v>
      </c>
      <c r="E43" s="121">
        <v>0</v>
      </c>
      <c r="F43" s="121">
        <v>0</v>
      </c>
      <c r="G43" s="182" t="s">
        <v>325</v>
      </c>
    </row>
    <row r="44" spans="1:7" ht="15" customHeight="1">
      <c r="A44" s="49" t="s">
        <v>45</v>
      </c>
      <c r="B44" s="121">
        <v>0</v>
      </c>
      <c r="C44" s="121">
        <v>0</v>
      </c>
      <c r="D44" s="121">
        <v>0</v>
      </c>
      <c r="E44" s="121">
        <v>0</v>
      </c>
      <c r="F44" s="121">
        <v>0</v>
      </c>
      <c r="G44" s="182" t="s">
        <v>325</v>
      </c>
    </row>
    <row r="45" spans="1:7" ht="15" customHeight="1">
      <c r="A45" s="49" t="s">
        <v>12</v>
      </c>
      <c r="B45" s="56" t="s">
        <v>243</v>
      </c>
      <c r="C45" s="56">
        <v>0</v>
      </c>
      <c r="D45" s="56">
        <v>0</v>
      </c>
      <c r="E45" s="56">
        <v>0</v>
      </c>
      <c r="F45" s="56">
        <v>0</v>
      </c>
      <c r="G45" s="182" t="s">
        <v>325</v>
      </c>
    </row>
    <row r="46" spans="1:7" ht="15" customHeight="1">
      <c r="A46" s="49" t="s">
        <v>47</v>
      </c>
      <c r="B46" s="121">
        <v>0</v>
      </c>
      <c r="C46" s="121">
        <v>0</v>
      </c>
      <c r="D46" s="121">
        <v>0</v>
      </c>
      <c r="E46" s="121">
        <v>0</v>
      </c>
      <c r="F46" s="121">
        <v>0</v>
      </c>
      <c r="G46" s="182" t="s">
        <v>325</v>
      </c>
    </row>
    <row r="47" spans="1:7" ht="15" customHeight="1">
      <c r="A47" s="49" t="s">
        <v>51</v>
      </c>
      <c r="B47" s="121">
        <v>20</v>
      </c>
      <c r="C47" s="121">
        <v>4</v>
      </c>
      <c r="D47" s="121">
        <v>7</v>
      </c>
      <c r="E47" s="121">
        <v>3</v>
      </c>
      <c r="F47" s="121">
        <v>6</v>
      </c>
      <c r="G47" s="182" t="s">
        <v>325</v>
      </c>
    </row>
    <row r="48" spans="1:7" ht="15" customHeight="1" thickBot="1">
      <c r="A48" s="50" t="s">
        <v>58</v>
      </c>
      <c r="B48" s="183">
        <v>0</v>
      </c>
      <c r="C48" s="183">
        <v>0</v>
      </c>
      <c r="D48" s="183">
        <v>0</v>
      </c>
      <c r="E48" s="183">
        <v>0</v>
      </c>
      <c r="F48" s="183">
        <v>0</v>
      </c>
      <c r="G48" s="184" t="s">
        <v>325</v>
      </c>
    </row>
    <row r="49" spans="1:7" ht="14.25" customHeight="1">
      <c r="A49" s="3" t="s">
        <v>77</v>
      </c>
      <c r="B49" s="3"/>
      <c r="C49" s="3"/>
      <c r="D49" s="3"/>
      <c r="E49" s="3"/>
      <c r="G49" s="12" t="s">
        <v>324</v>
      </c>
    </row>
    <row r="50" spans="1:7" ht="14.25" customHeight="1">
      <c r="A50" s="415" t="s">
        <v>244</v>
      </c>
      <c r="B50" s="415"/>
      <c r="C50" s="415"/>
      <c r="D50" s="415"/>
      <c r="E50" s="415"/>
    </row>
    <row r="51" spans="1:7" ht="14.25" customHeight="1">
      <c r="A51" s="416" t="s">
        <v>245</v>
      </c>
      <c r="B51" s="416"/>
      <c r="C51" s="416"/>
      <c r="D51" s="416"/>
      <c r="E51" s="416"/>
    </row>
  </sheetData>
  <sheetProtection selectLockedCells="1" selectUnlockedCells="1"/>
  <mergeCells count="31">
    <mergeCell ref="A50:E50"/>
    <mergeCell ref="A51:E51"/>
    <mergeCell ref="A27:C27"/>
    <mergeCell ref="B16:C16"/>
    <mergeCell ref="B17:C17"/>
    <mergeCell ref="B24:C24"/>
    <mergeCell ref="D28:E28"/>
    <mergeCell ref="A28:A29"/>
    <mergeCell ref="B28:B29"/>
    <mergeCell ref="B23:C23"/>
    <mergeCell ref="F28:F29"/>
    <mergeCell ref="G28:G29"/>
    <mergeCell ref="B14:C14"/>
    <mergeCell ref="B15:C15"/>
    <mergeCell ref="B19:C19"/>
    <mergeCell ref="B20:C20"/>
    <mergeCell ref="B21:C21"/>
    <mergeCell ref="B22:C22"/>
    <mergeCell ref="B8:C8"/>
    <mergeCell ref="B9:C9"/>
    <mergeCell ref="B10:C10"/>
    <mergeCell ref="B18:C18"/>
    <mergeCell ref="B11:C11"/>
    <mergeCell ref="B12:C12"/>
    <mergeCell ref="B13:C13"/>
    <mergeCell ref="B6:C6"/>
    <mergeCell ref="B7:C7"/>
    <mergeCell ref="B3:G3"/>
    <mergeCell ref="B4:C5"/>
    <mergeCell ref="D4:D5"/>
    <mergeCell ref="E4:G4"/>
  </mergeCells>
  <phoneticPr fontId="23"/>
  <printOptions horizontalCentered="1"/>
  <pageMargins left="0.59055118110236227" right="0.59055118110236227" top="0.59055118110236227" bottom="0.59055118110236227" header="0.39370078740157483" footer="0.39370078740157483"/>
  <pageSetup paperSize="9" firstPageNumber="84" orientation="portrait" useFirstPageNumber="1" horizontalDpi="300" verticalDpi="300" r:id="rId1"/>
  <headerFooter scaleWithDoc="0" alignWithMargins="0">
    <oddHeader>&amp;L農業及び漁業</oddHeader>
    <oddFooter>&amp;C&amp;12&amp;A</oddFooter>
  </headerFooter>
</worksheet>
</file>

<file path=xl/worksheets/sheet3.xml><?xml version="1.0" encoding="utf-8"?>
<worksheet xmlns="http://schemas.openxmlformats.org/spreadsheetml/2006/main" xmlns:r="http://schemas.openxmlformats.org/officeDocument/2006/relationships">
  <dimension ref="A1:AC50"/>
  <sheetViews>
    <sheetView view="pageBreakPreview" zoomScale="115" zoomScaleNormal="100" workbookViewId="0">
      <selection activeCell="I50" sqref="I50"/>
    </sheetView>
  </sheetViews>
  <sheetFormatPr defaultRowHeight="15.95" customHeight="1"/>
  <cols>
    <col min="1" max="2" width="7.7109375" style="11" customWidth="1"/>
    <col min="3" max="3" width="5" style="11" customWidth="1"/>
    <col min="4" max="4" width="5.5703125" style="11" customWidth="1"/>
    <col min="5" max="11" width="5" style="11" customWidth="1"/>
    <col min="12" max="12" width="5.28515625" style="11" customWidth="1"/>
    <col min="13" max="18" width="5" style="11" customWidth="1"/>
    <col min="19" max="20" width="5.7109375" style="11" customWidth="1"/>
    <col min="21" max="16384" width="9.140625" style="11"/>
  </cols>
  <sheetData>
    <row r="1" spans="1:28" ht="5.0999999999999996" customHeight="1">
      <c r="A1" s="434"/>
      <c r="B1" s="434"/>
      <c r="C1" s="434"/>
      <c r="D1" s="434"/>
      <c r="E1" s="434"/>
      <c r="F1" s="434"/>
      <c r="G1" s="434"/>
      <c r="H1" s="434"/>
      <c r="I1" s="434"/>
      <c r="J1" s="434"/>
      <c r="K1" s="434"/>
      <c r="L1" s="3"/>
      <c r="N1" s="3"/>
      <c r="O1" s="3"/>
      <c r="Q1" s="3"/>
      <c r="R1" s="12"/>
      <c r="S1" s="3"/>
      <c r="T1" s="3"/>
      <c r="U1" s="3"/>
      <c r="V1" s="3"/>
      <c r="W1" s="3"/>
      <c r="X1" s="3"/>
      <c r="Y1" s="3"/>
      <c r="Z1" s="3"/>
      <c r="AA1" s="3"/>
    </row>
    <row r="2" spans="1:28" ht="15" customHeight="1" thickBot="1">
      <c r="A2" s="2" t="s">
        <v>270</v>
      </c>
      <c r="B2" s="2"/>
      <c r="C2" s="2"/>
      <c r="D2" s="2"/>
      <c r="E2" s="2"/>
      <c r="F2" s="2"/>
      <c r="G2" s="2"/>
      <c r="H2" s="2"/>
      <c r="I2" s="2"/>
      <c r="J2" s="2"/>
      <c r="K2" s="2"/>
      <c r="L2" s="3"/>
      <c r="N2" s="3"/>
      <c r="O2" s="3"/>
      <c r="Q2" s="3"/>
      <c r="R2" s="12" t="s">
        <v>78</v>
      </c>
      <c r="S2" s="3"/>
      <c r="T2" s="3"/>
      <c r="U2" s="3"/>
      <c r="V2" s="3"/>
      <c r="W2" s="3"/>
      <c r="X2" s="3"/>
      <c r="Y2" s="3"/>
      <c r="Z2" s="3"/>
      <c r="AA2" s="3"/>
    </row>
    <row r="3" spans="1:28" ht="20.100000000000001" customHeight="1" thickBot="1">
      <c r="A3" s="44"/>
      <c r="B3" s="51"/>
      <c r="C3" s="435" t="s">
        <v>79</v>
      </c>
      <c r="D3" s="435"/>
      <c r="E3" s="435" t="s">
        <v>80</v>
      </c>
      <c r="F3" s="437"/>
      <c r="G3" s="430" t="s">
        <v>240</v>
      </c>
      <c r="H3" s="430"/>
      <c r="I3" s="430"/>
      <c r="J3" s="430"/>
      <c r="K3" s="431" t="s">
        <v>81</v>
      </c>
      <c r="L3" s="431"/>
      <c r="M3" s="431"/>
      <c r="N3" s="432"/>
      <c r="O3" s="439" t="s">
        <v>419</v>
      </c>
      <c r="P3" s="439"/>
      <c r="Q3" s="439"/>
      <c r="R3" s="440"/>
      <c r="S3" s="3"/>
      <c r="T3" s="3"/>
      <c r="U3" s="3"/>
      <c r="V3" s="3"/>
      <c r="W3" s="3"/>
      <c r="X3" s="3"/>
      <c r="Y3" s="3"/>
      <c r="Z3" s="3"/>
    </row>
    <row r="4" spans="1:28" ht="20.100000000000001" customHeight="1" thickBot="1">
      <c r="A4" s="444" t="s">
        <v>420</v>
      </c>
      <c r="B4" s="445"/>
      <c r="C4" s="436"/>
      <c r="D4" s="436"/>
      <c r="E4" s="436"/>
      <c r="F4" s="438"/>
      <c r="G4" s="443" t="s">
        <v>241</v>
      </c>
      <c r="H4" s="443"/>
      <c r="I4" s="443" t="s">
        <v>242</v>
      </c>
      <c r="J4" s="443"/>
      <c r="K4" s="380" t="s">
        <v>421</v>
      </c>
      <c r="L4" s="391"/>
      <c r="M4" s="391"/>
      <c r="N4" s="391"/>
      <c r="O4" s="441" t="s">
        <v>82</v>
      </c>
      <c r="P4" s="441"/>
      <c r="Q4" s="391" t="s">
        <v>422</v>
      </c>
      <c r="R4" s="442"/>
      <c r="S4" s="3"/>
      <c r="T4" s="3"/>
      <c r="U4" s="3"/>
      <c r="V4" s="3"/>
      <c r="W4" s="3"/>
      <c r="X4" s="3"/>
      <c r="Y4" s="3"/>
      <c r="Z4" s="3"/>
    </row>
    <row r="5" spans="1:28" ht="20.100000000000001" customHeight="1">
      <c r="A5" s="45"/>
      <c r="B5" s="42"/>
      <c r="C5" s="436"/>
      <c r="D5" s="436"/>
      <c r="E5" s="436"/>
      <c r="F5" s="438"/>
      <c r="G5" s="443"/>
      <c r="H5" s="443"/>
      <c r="I5" s="443"/>
      <c r="J5" s="443"/>
      <c r="K5" s="380" t="s">
        <v>82</v>
      </c>
      <c r="L5" s="391"/>
      <c r="M5" s="391" t="s">
        <v>83</v>
      </c>
      <c r="N5" s="391"/>
      <c r="O5" s="441"/>
      <c r="P5" s="441"/>
      <c r="Q5" s="391"/>
      <c r="R5" s="442"/>
      <c r="S5" s="3"/>
      <c r="T5" s="3"/>
      <c r="U5" s="3"/>
      <c r="V5" s="3"/>
      <c r="W5" s="3"/>
      <c r="X5" s="3"/>
      <c r="Y5" s="3"/>
      <c r="Z5" s="3"/>
      <c r="AA5" s="3"/>
      <c r="AB5" s="3"/>
    </row>
    <row r="6" spans="1:28" ht="19.5" customHeight="1">
      <c r="A6" s="428" t="s">
        <v>423</v>
      </c>
      <c r="B6" s="429"/>
      <c r="C6" s="446">
        <v>31</v>
      </c>
      <c r="D6" s="446"/>
      <c r="E6" s="447">
        <v>1552</v>
      </c>
      <c r="F6" s="447"/>
      <c r="G6" s="433">
        <v>0</v>
      </c>
      <c r="H6" s="433"/>
      <c r="I6" s="433">
        <v>0</v>
      </c>
      <c r="J6" s="433"/>
      <c r="K6" s="449">
        <v>26</v>
      </c>
      <c r="L6" s="449"/>
      <c r="M6" s="447">
        <v>1090</v>
      </c>
      <c r="N6" s="447"/>
      <c r="O6" s="449">
        <v>16</v>
      </c>
      <c r="P6" s="449"/>
      <c r="Q6" s="449">
        <v>462</v>
      </c>
      <c r="R6" s="450"/>
      <c r="S6" s="3"/>
      <c r="T6" s="153"/>
      <c r="U6" s="3"/>
      <c r="V6" s="3"/>
      <c r="W6" s="3"/>
      <c r="X6" s="3"/>
      <c r="Y6" s="3"/>
      <c r="Z6" s="3"/>
      <c r="AA6" s="3"/>
      <c r="AB6" s="3"/>
    </row>
    <row r="7" spans="1:28" ht="16.5" customHeight="1">
      <c r="A7" s="423" t="s">
        <v>84</v>
      </c>
      <c r="B7" s="424"/>
      <c r="C7" s="425">
        <v>0</v>
      </c>
      <c r="D7" s="425"/>
      <c r="E7" s="425">
        <v>0</v>
      </c>
      <c r="F7" s="425"/>
      <c r="G7" s="425">
        <v>0</v>
      </c>
      <c r="H7" s="425"/>
      <c r="I7" s="425">
        <v>0</v>
      </c>
      <c r="J7" s="425"/>
      <c r="K7" s="425">
        <v>0</v>
      </c>
      <c r="L7" s="425"/>
      <c r="M7" s="425">
        <v>0</v>
      </c>
      <c r="N7" s="425"/>
      <c r="O7" s="425">
        <v>0</v>
      </c>
      <c r="P7" s="425"/>
      <c r="Q7" s="425">
        <v>0</v>
      </c>
      <c r="R7" s="448"/>
      <c r="S7" s="3"/>
      <c r="T7" s="3"/>
      <c r="U7" s="3"/>
      <c r="V7" s="3"/>
      <c r="W7" s="3"/>
      <c r="X7" s="3"/>
      <c r="Y7" s="3"/>
      <c r="Z7" s="3"/>
      <c r="AA7" s="3"/>
      <c r="AB7" s="3"/>
    </row>
    <row r="8" spans="1:28" ht="16.5" customHeight="1">
      <c r="A8" s="423" t="s">
        <v>85</v>
      </c>
      <c r="B8" s="424"/>
      <c r="C8" s="427">
        <v>0</v>
      </c>
      <c r="D8" s="427"/>
      <c r="E8" s="427">
        <v>0</v>
      </c>
      <c r="F8" s="427"/>
      <c r="G8" s="427">
        <v>0</v>
      </c>
      <c r="H8" s="427"/>
      <c r="I8" s="427">
        <v>0</v>
      </c>
      <c r="J8" s="427"/>
      <c r="K8" s="427">
        <v>0</v>
      </c>
      <c r="L8" s="427"/>
      <c r="M8" s="427">
        <v>0</v>
      </c>
      <c r="N8" s="427"/>
      <c r="O8" s="427">
        <v>0</v>
      </c>
      <c r="P8" s="427"/>
      <c r="Q8" s="427">
        <v>0</v>
      </c>
      <c r="R8" s="451"/>
      <c r="S8" s="3"/>
      <c r="T8" s="3"/>
      <c r="U8" s="3"/>
      <c r="V8" s="3"/>
      <c r="W8" s="3"/>
      <c r="X8" s="3"/>
      <c r="Y8" s="3"/>
      <c r="Z8" s="3"/>
      <c r="AA8" s="3"/>
      <c r="AB8" s="3"/>
    </row>
    <row r="9" spans="1:28" ht="16.5" customHeight="1">
      <c r="A9" s="423" t="s">
        <v>86</v>
      </c>
      <c r="B9" s="424"/>
      <c r="C9" s="425">
        <v>0</v>
      </c>
      <c r="D9" s="425"/>
      <c r="E9" s="425">
        <v>0</v>
      </c>
      <c r="F9" s="425"/>
      <c r="G9" s="425">
        <v>0</v>
      </c>
      <c r="H9" s="425"/>
      <c r="I9" s="425">
        <v>0</v>
      </c>
      <c r="J9" s="425"/>
      <c r="K9" s="425">
        <v>0</v>
      </c>
      <c r="L9" s="425"/>
      <c r="M9" s="425">
        <v>0</v>
      </c>
      <c r="N9" s="425"/>
      <c r="O9" s="425">
        <v>0</v>
      </c>
      <c r="P9" s="425"/>
      <c r="Q9" s="425">
        <v>0</v>
      </c>
      <c r="R9" s="448"/>
      <c r="S9" s="3"/>
      <c r="T9" s="3"/>
      <c r="U9" s="3"/>
      <c r="V9" s="3"/>
      <c r="W9" s="3"/>
      <c r="X9" s="3"/>
      <c r="Y9" s="3"/>
      <c r="Z9" s="3"/>
      <c r="AA9" s="3"/>
      <c r="AB9" s="3"/>
    </row>
    <row r="10" spans="1:28" ht="16.5" customHeight="1">
      <c r="A10" s="423" t="s">
        <v>87</v>
      </c>
      <c r="B10" s="424"/>
      <c r="C10" s="427">
        <v>0</v>
      </c>
      <c r="D10" s="427"/>
      <c r="E10" s="427">
        <v>0</v>
      </c>
      <c r="F10" s="427"/>
      <c r="G10" s="427">
        <v>0</v>
      </c>
      <c r="H10" s="427"/>
      <c r="I10" s="427">
        <v>0</v>
      </c>
      <c r="J10" s="427"/>
      <c r="K10" s="427">
        <v>0</v>
      </c>
      <c r="L10" s="427"/>
      <c r="M10" s="427">
        <v>0</v>
      </c>
      <c r="N10" s="427"/>
      <c r="O10" s="427">
        <v>0</v>
      </c>
      <c r="P10" s="427"/>
      <c r="Q10" s="427">
        <v>0</v>
      </c>
      <c r="R10" s="451"/>
      <c r="S10" s="3"/>
      <c r="T10" s="3"/>
      <c r="U10" s="3"/>
      <c r="V10" s="3"/>
      <c r="W10" s="3"/>
      <c r="X10" s="3"/>
      <c r="Y10" s="3"/>
      <c r="Z10" s="3"/>
      <c r="AA10" s="3"/>
      <c r="AB10" s="3"/>
    </row>
    <row r="11" spans="1:28" ht="16.5" customHeight="1">
      <c r="A11" s="423" t="s">
        <v>88</v>
      </c>
      <c r="B11" s="424"/>
      <c r="C11" s="425">
        <v>0</v>
      </c>
      <c r="D11" s="425"/>
      <c r="E11" s="425">
        <v>0</v>
      </c>
      <c r="F11" s="425"/>
      <c r="G11" s="425">
        <v>0</v>
      </c>
      <c r="H11" s="425"/>
      <c r="I11" s="425">
        <v>0</v>
      </c>
      <c r="J11" s="425"/>
      <c r="K11" s="425">
        <v>0</v>
      </c>
      <c r="L11" s="425"/>
      <c r="M11" s="425">
        <v>0</v>
      </c>
      <c r="N11" s="425"/>
      <c r="O11" s="425">
        <v>0</v>
      </c>
      <c r="P11" s="425"/>
      <c r="Q11" s="425">
        <v>0</v>
      </c>
      <c r="R11" s="448"/>
      <c r="S11" s="3"/>
      <c r="T11" s="3"/>
      <c r="U11" s="3"/>
      <c r="V11" s="3"/>
      <c r="W11" s="3"/>
      <c r="X11" s="3"/>
      <c r="Y11" s="3"/>
      <c r="Z11" s="3"/>
      <c r="AA11" s="3"/>
      <c r="AB11" s="3"/>
    </row>
    <row r="12" spans="1:28" ht="16.5" customHeight="1">
      <c r="A12" s="423" t="s">
        <v>89</v>
      </c>
      <c r="B12" s="424"/>
      <c r="C12" s="425">
        <v>0</v>
      </c>
      <c r="D12" s="425"/>
      <c r="E12" s="425">
        <v>0</v>
      </c>
      <c r="F12" s="425"/>
      <c r="G12" s="425">
        <v>0</v>
      </c>
      <c r="H12" s="425"/>
      <c r="I12" s="425">
        <v>0</v>
      </c>
      <c r="J12" s="425"/>
      <c r="K12" s="425">
        <v>0</v>
      </c>
      <c r="L12" s="425"/>
      <c r="M12" s="425">
        <v>0</v>
      </c>
      <c r="N12" s="425"/>
      <c r="O12" s="425">
        <v>0</v>
      </c>
      <c r="P12" s="425"/>
      <c r="Q12" s="425">
        <v>0</v>
      </c>
      <c r="R12" s="448"/>
      <c r="S12" s="3"/>
      <c r="T12" s="3"/>
      <c r="U12" s="3"/>
      <c r="V12" s="3"/>
      <c r="W12" s="3"/>
      <c r="X12" s="3"/>
      <c r="Y12" s="3"/>
      <c r="Z12" s="3"/>
      <c r="AA12" s="3"/>
      <c r="AB12" s="3"/>
    </row>
    <row r="13" spans="1:28" ht="16.5" customHeight="1">
      <c r="A13" s="423" t="s">
        <v>90</v>
      </c>
      <c r="B13" s="424"/>
      <c r="C13" s="357">
        <v>10</v>
      </c>
      <c r="D13" s="426"/>
      <c r="E13" s="357">
        <v>423</v>
      </c>
      <c r="F13" s="357"/>
      <c r="G13" s="427">
        <v>0</v>
      </c>
      <c r="H13" s="427"/>
      <c r="I13" s="427">
        <v>0</v>
      </c>
      <c r="J13" s="427"/>
      <c r="K13" s="357">
        <v>8</v>
      </c>
      <c r="L13" s="357"/>
      <c r="M13" s="357">
        <v>352</v>
      </c>
      <c r="N13" s="357"/>
      <c r="O13" s="357">
        <v>5</v>
      </c>
      <c r="P13" s="357"/>
      <c r="Q13" s="357">
        <v>71</v>
      </c>
      <c r="R13" s="452"/>
      <c r="S13" s="3"/>
      <c r="T13" s="3"/>
      <c r="U13" s="3"/>
      <c r="V13" s="3"/>
      <c r="W13" s="3"/>
      <c r="X13" s="3"/>
      <c r="Y13" s="3"/>
      <c r="Z13" s="3"/>
      <c r="AA13" s="3"/>
      <c r="AB13" s="3"/>
    </row>
    <row r="14" spans="1:28" ht="16.5" customHeight="1">
      <c r="A14" s="423" t="s">
        <v>91</v>
      </c>
      <c r="B14" s="424"/>
      <c r="C14" s="357">
        <v>4</v>
      </c>
      <c r="D14" s="426"/>
      <c r="E14" s="357">
        <v>144</v>
      </c>
      <c r="F14" s="357"/>
      <c r="G14" s="427">
        <v>0</v>
      </c>
      <c r="H14" s="427"/>
      <c r="I14" s="427">
        <v>0</v>
      </c>
      <c r="J14" s="427"/>
      <c r="K14" s="357">
        <v>4</v>
      </c>
      <c r="L14" s="357"/>
      <c r="M14" s="357">
        <v>144</v>
      </c>
      <c r="N14" s="357"/>
      <c r="O14" s="427">
        <v>0</v>
      </c>
      <c r="P14" s="427"/>
      <c r="Q14" s="427">
        <v>0</v>
      </c>
      <c r="R14" s="451"/>
      <c r="S14" s="3"/>
      <c r="T14" s="3"/>
      <c r="U14" s="3"/>
      <c r="V14" s="3"/>
      <c r="W14" s="3"/>
      <c r="X14" s="3"/>
      <c r="Y14" s="3"/>
      <c r="Z14" s="3"/>
      <c r="AA14" s="3"/>
      <c r="AB14" s="3"/>
    </row>
    <row r="15" spans="1:28" ht="16.5" customHeight="1">
      <c r="A15" s="423" t="s">
        <v>92</v>
      </c>
      <c r="B15" s="424"/>
      <c r="C15" s="425">
        <v>0</v>
      </c>
      <c r="D15" s="425"/>
      <c r="E15" s="425">
        <v>0</v>
      </c>
      <c r="F15" s="425"/>
      <c r="G15" s="425">
        <v>0</v>
      </c>
      <c r="H15" s="425"/>
      <c r="I15" s="425">
        <v>0</v>
      </c>
      <c r="J15" s="425"/>
      <c r="K15" s="425">
        <v>0</v>
      </c>
      <c r="L15" s="425"/>
      <c r="M15" s="425">
        <v>0</v>
      </c>
      <c r="N15" s="425"/>
      <c r="O15" s="425">
        <v>0</v>
      </c>
      <c r="P15" s="425"/>
      <c r="Q15" s="425">
        <v>0</v>
      </c>
      <c r="R15" s="448"/>
      <c r="S15" s="3"/>
      <c r="T15" s="3"/>
      <c r="U15" s="3"/>
      <c r="V15" s="3"/>
      <c r="W15" s="3"/>
      <c r="X15" s="3"/>
      <c r="Y15" s="3"/>
      <c r="Z15" s="3"/>
      <c r="AA15" s="3"/>
      <c r="AB15" s="3"/>
    </row>
    <row r="16" spans="1:28" ht="16.5" customHeight="1">
      <c r="A16" s="423" t="s">
        <v>93</v>
      </c>
      <c r="B16" s="424"/>
      <c r="C16" s="425">
        <v>0</v>
      </c>
      <c r="D16" s="425"/>
      <c r="E16" s="425">
        <v>0</v>
      </c>
      <c r="F16" s="425"/>
      <c r="G16" s="425">
        <v>0</v>
      </c>
      <c r="H16" s="425"/>
      <c r="I16" s="425">
        <v>0</v>
      </c>
      <c r="J16" s="425"/>
      <c r="K16" s="425">
        <v>0</v>
      </c>
      <c r="L16" s="425"/>
      <c r="M16" s="425">
        <v>0</v>
      </c>
      <c r="N16" s="425"/>
      <c r="O16" s="425">
        <v>0</v>
      </c>
      <c r="P16" s="425"/>
      <c r="Q16" s="425">
        <v>0</v>
      </c>
      <c r="R16" s="448"/>
      <c r="S16" s="3"/>
      <c r="T16" s="3"/>
      <c r="U16" s="3"/>
      <c r="V16" s="3"/>
      <c r="W16" s="3"/>
      <c r="X16" s="3"/>
      <c r="Y16" s="3"/>
      <c r="Z16" s="3"/>
      <c r="AA16" s="3"/>
      <c r="AB16" s="3"/>
    </row>
    <row r="17" spans="1:29" ht="16.5" customHeight="1">
      <c r="A17" s="423" t="s">
        <v>94</v>
      </c>
      <c r="B17" s="424"/>
      <c r="C17" s="427">
        <v>0</v>
      </c>
      <c r="D17" s="427"/>
      <c r="E17" s="427">
        <v>0</v>
      </c>
      <c r="F17" s="427"/>
      <c r="G17" s="427">
        <v>0</v>
      </c>
      <c r="H17" s="427"/>
      <c r="I17" s="427">
        <v>0</v>
      </c>
      <c r="J17" s="427"/>
      <c r="K17" s="427">
        <v>0</v>
      </c>
      <c r="L17" s="427"/>
      <c r="M17" s="427">
        <v>0</v>
      </c>
      <c r="N17" s="427"/>
      <c r="O17" s="427">
        <v>0</v>
      </c>
      <c r="P17" s="427"/>
      <c r="Q17" s="427">
        <v>0</v>
      </c>
      <c r="R17" s="451"/>
      <c r="S17" s="3"/>
      <c r="T17" s="3"/>
      <c r="U17" s="3"/>
      <c r="V17" s="3"/>
      <c r="W17" s="3"/>
      <c r="X17" s="3"/>
      <c r="Y17" s="3"/>
      <c r="Z17" s="3"/>
      <c r="AA17" s="3"/>
      <c r="AB17" s="3"/>
    </row>
    <row r="18" spans="1:29" ht="16.5" customHeight="1">
      <c r="A18" s="423" t="s">
        <v>95</v>
      </c>
      <c r="B18" s="424"/>
      <c r="C18" s="357">
        <v>2</v>
      </c>
      <c r="D18" s="426"/>
      <c r="E18" s="357">
        <v>62</v>
      </c>
      <c r="F18" s="357"/>
      <c r="G18" s="427">
        <v>0</v>
      </c>
      <c r="H18" s="427"/>
      <c r="I18" s="427">
        <v>0</v>
      </c>
      <c r="J18" s="427"/>
      <c r="K18" s="357">
        <v>2</v>
      </c>
      <c r="L18" s="357"/>
      <c r="M18" s="357">
        <v>32</v>
      </c>
      <c r="N18" s="357"/>
      <c r="O18" s="357">
        <v>1</v>
      </c>
      <c r="P18" s="357"/>
      <c r="Q18" s="357">
        <v>30</v>
      </c>
      <c r="R18" s="452"/>
      <c r="S18" s="3"/>
      <c r="T18" s="3"/>
      <c r="U18" s="3"/>
      <c r="V18" s="3"/>
      <c r="W18" s="3"/>
      <c r="X18" s="3"/>
      <c r="Y18" s="3"/>
      <c r="Z18" s="3"/>
      <c r="AA18" s="3"/>
      <c r="AB18" s="3"/>
      <c r="AC18" s="3"/>
    </row>
    <row r="19" spans="1:29" ht="16.5" customHeight="1">
      <c r="A19" s="423" t="s">
        <v>96</v>
      </c>
      <c r="B19" s="424"/>
      <c r="C19" s="425">
        <v>0</v>
      </c>
      <c r="D19" s="425"/>
      <c r="E19" s="425">
        <v>0</v>
      </c>
      <c r="F19" s="425"/>
      <c r="G19" s="425">
        <v>0</v>
      </c>
      <c r="H19" s="425"/>
      <c r="I19" s="425">
        <v>0</v>
      </c>
      <c r="J19" s="425"/>
      <c r="K19" s="425">
        <v>0</v>
      </c>
      <c r="L19" s="425"/>
      <c r="M19" s="425">
        <v>0</v>
      </c>
      <c r="N19" s="425"/>
      <c r="O19" s="425">
        <v>0</v>
      </c>
      <c r="P19" s="425"/>
      <c r="Q19" s="425">
        <v>0</v>
      </c>
      <c r="R19" s="448"/>
      <c r="S19" s="3"/>
      <c r="T19" s="3"/>
      <c r="U19" s="3"/>
      <c r="V19" s="3"/>
      <c r="W19" s="3"/>
      <c r="X19" s="3"/>
      <c r="Y19" s="3"/>
      <c r="Z19" s="3"/>
      <c r="AA19" s="3"/>
      <c r="AB19" s="3"/>
    </row>
    <row r="20" spans="1:29" ht="16.5" customHeight="1">
      <c r="A20" s="423" t="s">
        <v>97</v>
      </c>
      <c r="B20" s="424"/>
      <c r="C20" s="357">
        <v>3</v>
      </c>
      <c r="D20" s="426"/>
      <c r="E20" s="357">
        <v>106</v>
      </c>
      <c r="F20" s="357"/>
      <c r="G20" s="427">
        <v>0</v>
      </c>
      <c r="H20" s="427"/>
      <c r="I20" s="427">
        <v>0</v>
      </c>
      <c r="J20" s="427"/>
      <c r="K20" s="357">
        <v>1</v>
      </c>
      <c r="L20" s="357"/>
      <c r="M20" s="357">
        <v>14</v>
      </c>
      <c r="N20" s="357"/>
      <c r="O20" s="357">
        <v>2</v>
      </c>
      <c r="P20" s="357"/>
      <c r="Q20" s="357">
        <v>92</v>
      </c>
      <c r="R20" s="452"/>
      <c r="S20" s="3"/>
      <c r="T20" s="3"/>
      <c r="U20" s="3"/>
      <c r="V20" s="3"/>
      <c r="W20" s="3"/>
      <c r="X20" s="3"/>
      <c r="Y20" s="3"/>
      <c r="Z20" s="3"/>
      <c r="AA20" s="3"/>
      <c r="AB20" s="3"/>
    </row>
    <row r="21" spans="1:29" ht="16.5" customHeight="1">
      <c r="A21" s="423" t="s">
        <v>98</v>
      </c>
      <c r="B21" s="424"/>
      <c r="C21" s="357">
        <v>3</v>
      </c>
      <c r="D21" s="426"/>
      <c r="E21" s="357">
        <v>289</v>
      </c>
      <c r="F21" s="357"/>
      <c r="G21" s="427">
        <v>0</v>
      </c>
      <c r="H21" s="427"/>
      <c r="I21" s="427">
        <v>0</v>
      </c>
      <c r="J21" s="427"/>
      <c r="K21" s="357">
        <v>3</v>
      </c>
      <c r="L21" s="357"/>
      <c r="M21" s="357">
        <v>239</v>
      </c>
      <c r="N21" s="357"/>
      <c r="O21" s="357">
        <v>1</v>
      </c>
      <c r="P21" s="357"/>
      <c r="Q21" s="357">
        <v>50</v>
      </c>
      <c r="R21" s="452"/>
      <c r="S21" s="3"/>
      <c r="T21" s="3"/>
      <c r="U21" s="3"/>
      <c r="V21" s="3"/>
      <c r="W21" s="3"/>
      <c r="X21" s="3"/>
      <c r="Y21" s="3"/>
      <c r="Z21" s="3"/>
      <c r="AA21" s="3"/>
      <c r="AB21" s="3"/>
    </row>
    <row r="22" spans="1:29" ht="16.5" customHeight="1">
      <c r="A22" s="423" t="s">
        <v>99</v>
      </c>
      <c r="B22" s="424"/>
      <c r="C22" s="427">
        <v>0</v>
      </c>
      <c r="D22" s="427"/>
      <c r="E22" s="427">
        <v>0</v>
      </c>
      <c r="F22" s="427"/>
      <c r="G22" s="427">
        <v>0</v>
      </c>
      <c r="H22" s="427"/>
      <c r="I22" s="427">
        <v>0</v>
      </c>
      <c r="J22" s="427"/>
      <c r="K22" s="357">
        <v>0</v>
      </c>
      <c r="L22" s="357"/>
      <c r="M22" s="357">
        <v>0</v>
      </c>
      <c r="N22" s="357"/>
      <c r="O22" s="357">
        <v>0</v>
      </c>
      <c r="P22" s="357"/>
      <c r="Q22" s="357">
        <v>0</v>
      </c>
      <c r="R22" s="452"/>
      <c r="S22" s="3"/>
      <c r="T22" s="3"/>
      <c r="U22" s="3"/>
      <c r="V22" s="3"/>
      <c r="W22" s="3"/>
      <c r="X22" s="3"/>
      <c r="Y22" s="3"/>
      <c r="Z22" s="3"/>
      <c r="AA22" s="3"/>
      <c r="AB22" s="3"/>
    </row>
    <row r="23" spans="1:29" ht="16.5" customHeight="1" thickBot="1">
      <c r="A23" s="454" t="s">
        <v>100</v>
      </c>
      <c r="B23" s="455"/>
      <c r="C23" s="453">
        <v>0</v>
      </c>
      <c r="D23" s="453"/>
      <c r="E23" s="453">
        <v>0</v>
      </c>
      <c r="F23" s="453"/>
      <c r="G23" s="453">
        <v>0</v>
      </c>
      <c r="H23" s="453"/>
      <c r="I23" s="453">
        <v>0</v>
      </c>
      <c r="J23" s="453"/>
      <c r="K23" s="458">
        <v>0</v>
      </c>
      <c r="L23" s="458"/>
      <c r="M23" s="458">
        <v>0</v>
      </c>
      <c r="N23" s="458"/>
      <c r="O23" s="458">
        <v>0</v>
      </c>
      <c r="P23" s="458"/>
      <c r="Q23" s="458">
        <v>0</v>
      </c>
      <c r="R23" s="459"/>
      <c r="S23" s="3"/>
      <c r="T23" s="3"/>
      <c r="U23" s="3"/>
      <c r="V23" s="3"/>
      <c r="W23" s="3"/>
      <c r="X23" s="3"/>
      <c r="Y23" s="3"/>
      <c r="Z23" s="3"/>
      <c r="AA23" s="3"/>
      <c r="AB23" s="3"/>
    </row>
    <row r="24" spans="1:29" ht="15" customHeight="1">
      <c r="A24" s="259" t="s">
        <v>77</v>
      </c>
      <c r="B24" s="3"/>
      <c r="C24" s="3"/>
      <c r="D24" s="3"/>
      <c r="E24" s="3"/>
      <c r="F24" s="3"/>
      <c r="G24" s="3"/>
      <c r="H24" s="3"/>
      <c r="I24" s="2"/>
      <c r="J24" s="2"/>
      <c r="K24" s="2"/>
      <c r="L24" s="461" t="s">
        <v>101</v>
      </c>
      <c r="M24" s="461"/>
      <c r="N24" s="461"/>
      <c r="O24" s="461"/>
      <c r="P24" s="461"/>
      <c r="Q24" s="461"/>
      <c r="R24" s="461"/>
      <c r="S24" s="3"/>
      <c r="T24" s="3"/>
      <c r="U24" s="3"/>
      <c r="V24" s="3"/>
      <c r="W24" s="3"/>
      <c r="X24" s="3"/>
      <c r="Y24" s="3"/>
      <c r="Z24" s="3"/>
      <c r="AA24" s="3"/>
    </row>
    <row r="25" spans="1:29" ht="15" customHeight="1">
      <c r="A25" s="3"/>
      <c r="B25" s="3"/>
      <c r="C25" s="3"/>
      <c r="D25" s="3"/>
      <c r="E25" s="3"/>
      <c r="F25" s="3"/>
      <c r="G25" s="3"/>
      <c r="H25" s="3"/>
      <c r="I25" s="3"/>
      <c r="J25" s="3"/>
      <c r="K25" s="3"/>
      <c r="L25" s="3"/>
      <c r="N25" s="3"/>
      <c r="O25" s="3"/>
      <c r="P25" s="12"/>
      <c r="Q25" s="3"/>
      <c r="R25" s="3"/>
      <c r="S25" s="3"/>
      <c r="T25" s="3"/>
      <c r="U25" s="3"/>
      <c r="V25" s="3"/>
      <c r="W25" s="3"/>
      <c r="X25" s="3"/>
      <c r="Y25" s="3"/>
      <c r="Z25" s="3"/>
      <c r="AA25" s="3"/>
    </row>
    <row r="26" spans="1:29" ht="15" customHeight="1" thickBot="1">
      <c r="A26" s="352" t="s">
        <v>424</v>
      </c>
      <c r="B26" s="352"/>
      <c r="C26" s="352"/>
      <c r="D26" s="352"/>
      <c r="E26" s="352"/>
      <c r="F26" s="352"/>
      <c r="G26" s="352"/>
      <c r="H26" s="352"/>
      <c r="I26" s="352"/>
      <c r="J26" s="352"/>
      <c r="K26" s="352"/>
      <c r="L26" s="352"/>
      <c r="M26" s="352"/>
      <c r="O26" s="3"/>
      <c r="P26" s="12"/>
      <c r="Q26" s="3"/>
      <c r="R26" s="12" t="s">
        <v>2</v>
      </c>
      <c r="S26" s="3"/>
      <c r="T26" s="3"/>
      <c r="U26" s="3"/>
      <c r="V26" s="3"/>
      <c r="W26" s="3"/>
      <c r="X26" s="3"/>
      <c r="Y26" s="3"/>
      <c r="Z26" s="3"/>
      <c r="AA26" s="3"/>
    </row>
    <row r="27" spans="1:29" ht="20.100000000000001" customHeight="1" thickBot="1">
      <c r="A27" s="44"/>
      <c r="B27" s="51"/>
      <c r="C27" s="466" t="s">
        <v>425</v>
      </c>
      <c r="D27" s="466"/>
      <c r="E27" s="463" t="s">
        <v>104</v>
      </c>
      <c r="F27" s="463"/>
      <c r="G27" s="463"/>
      <c r="H27" s="463"/>
      <c r="I27" s="463"/>
      <c r="J27" s="463"/>
      <c r="K27" s="463"/>
      <c r="L27" s="463"/>
      <c r="M27" s="463"/>
      <c r="N27" s="463"/>
      <c r="O27" s="463"/>
      <c r="P27" s="463"/>
      <c r="Q27" s="463"/>
      <c r="R27" s="464"/>
      <c r="S27" s="2"/>
    </row>
    <row r="28" spans="1:29" ht="20.100000000000001" customHeight="1">
      <c r="A28" s="444" t="s">
        <v>102</v>
      </c>
      <c r="B28" s="445"/>
      <c r="C28" s="467"/>
      <c r="D28" s="467"/>
      <c r="E28" s="460" t="s">
        <v>105</v>
      </c>
      <c r="F28" s="460"/>
      <c r="G28" s="460" t="s">
        <v>106</v>
      </c>
      <c r="H28" s="460"/>
      <c r="I28" s="460" t="s">
        <v>107</v>
      </c>
      <c r="J28" s="460"/>
      <c r="K28" s="460" t="s">
        <v>108</v>
      </c>
      <c r="L28" s="460"/>
      <c r="M28" s="460" t="s">
        <v>109</v>
      </c>
      <c r="N28" s="460"/>
      <c r="O28" s="460" t="s">
        <v>110</v>
      </c>
      <c r="P28" s="460"/>
      <c r="Q28" s="456" t="s">
        <v>111</v>
      </c>
      <c r="R28" s="457"/>
      <c r="S28" s="2"/>
    </row>
    <row r="29" spans="1:29" ht="20.100000000000001" customHeight="1">
      <c r="A29" s="63"/>
      <c r="B29" s="16"/>
      <c r="C29" s="462" t="s">
        <v>112</v>
      </c>
      <c r="D29" s="462" t="s">
        <v>24</v>
      </c>
      <c r="E29" s="412" t="s">
        <v>112</v>
      </c>
      <c r="F29" s="462" t="s">
        <v>24</v>
      </c>
      <c r="G29" s="412" t="s">
        <v>112</v>
      </c>
      <c r="H29" s="412" t="s">
        <v>24</v>
      </c>
      <c r="I29" s="412" t="s">
        <v>112</v>
      </c>
      <c r="J29" s="412" t="s">
        <v>24</v>
      </c>
      <c r="K29" s="412" t="s">
        <v>112</v>
      </c>
      <c r="L29" s="412" t="s">
        <v>24</v>
      </c>
      <c r="M29" s="412" t="s">
        <v>112</v>
      </c>
      <c r="N29" s="412" t="s">
        <v>24</v>
      </c>
      <c r="O29" s="412" t="s">
        <v>112</v>
      </c>
      <c r="P29" s="412" t="s">
        <v>24</v>
      </c>
      <c r="Q29" s="412" t="s">
        <v>112</v>
      </c>
      <c r="R29" s="414" t="s">
        <v>24</v>
      </c>
      <c r="S29" s="2"/>
      <c r="T29" s="3" t="s">
        <v>113</v>
      </c>
      <c r="U29" s="3"/>
      <c r="V29" s="3"/>
      <c r="W29" s="3"/>
    </row>
    <row r="30" spans="1:29" ht="20.100000000000001" customHeight="1">
      <c r="A30" s="45"/>
      <c r="B30" s="42"/>
      <c r="C30" s="462"/>
      <c r="D30" s="462"/>
      <c r="E30" s="412"/>
      <c r="F30" s="412"/>
      <c r="G30" s="412"/>
      <c r="H30" s="412"/>
      <c r="I30" s="412"/>
      <c r="J30" s="412"/>
      <c r="K30" s="412"/>
      <c r="L30" s="412"/>
      <c r="M30" s="412"/>
      <c r="N30" s="412"/>
      <c r="O30" s="412"/>
      <c r="P30" s="412"/>
      <c r="Q30" s="412"/>
      <c r="R30" s="414"/>
      <c r="S30" s="2"/>
      <c r="U30" s="3" t="s">
        <v>114</v>
      </c>
      <c r="V30" s="3"/>
      <c r="W30" s="3"/>
    </row>
    <row r="31" spans="1:29" ht="19.5" customHeight="1">
      <c r="A31" s="428" t="s">
        <v>426</v>
      </c>
      <c r="B31" s="429"/>
      <c r="C31" s="52">
        <v>65</v>
      </c>
      <c r="D31" s="57">
        <v>34</v>
      </c>
      <c r="E31" s="53">
        <v>30</v>
      </c>
      <c r="F31" s="53">
        <v>4</v>
      </c>
      <c r="G31" s="53">
        <v>21</v>
      </c>
      <c r="H31" s="53">
        <v>14</v>
      </c>
      <c r="I31" s="53">
        <v>10</v>
      </c>
      <c r="J31" s="53">
        <v>8</v>
      </c>
      <c r="K31" s="53">
        <v>2</v>
      </c>
      <c r="L31" s="53">
        <v>5</v>
      </c>
      <c r="M31" s="53">
        <v>1</v>
      </c>
      <c r="N31" s="53">
        <v>1</v>
      </c>
      <c r="O31" s="53">
        <v>1</v>
      </c>
      <c r="P31" s="353" t="s">
        <v>33</v>
      </c>
      <c r="Q31" s="353" t="s">
        <v>33</v>
      </c>
      <c r="R31" s="58" t="s">
        <v>33</v>
      </c>
      <c r="S31" s="2"/>
    </row>
    <row r="32" spans="1:29" ht="16.5" customHeight="1">
      <c r="A32" s="423" t="s">
        <v>84</v>
      </c>
      <c r="B32" s="465"/>
      <c r="C32" s="54">
        <v>2</v>
      </c>
      <c r="D32" s="55">
        <v>1</v>
      </c>
      <c r="E32" s="185" t="s">
        <v>427</v>
      </c>
      <c r="F32" s="353" t="s">
        <v>427</v>
      </c>
      <c r="G32" s="56">
        <v>0</v>
      </c>
      <c r="H32" s="353" t="s">
        <v>427</v>
      </c>
      <c r="I32" s="55" t="s">
        <v>33</v>
      </c>
      <c r="J32" s="353" t="s">
        <v>427</v>
      </c>
      <c r="K32" s="185" t="s">
        <v>427</v>
      </c>
      <c r="L32" s="353" t="s">
        <v>427</v>
      </c>
      <c r="M32" s="185" t="s">
        <v>427</v>
      </c>
      <c r="N32" s="353" t="s">
        <v>427</v>
      </c>
      <c r="O32" s="185" t="s">
        <v>427</v>
      </c>
      <c r="P32" s="353" t="s">
        <v>427</v>
      </c>
      <c r="Q32" s="353" t="s">
        <v>33</v>
      </c>
      <c r="R32" s="58" t="s">
        <v>427</v>
      </c>
      <c r="S32" s="2"/>
    </row>
    <row r="33" spans="1:19" ht="16.5" customHeight="1">
      <c r="A33" s="423" t="s">
        <v>85</v>
      </c>
      <c r="B33" s="465"/>
      <c r="C33" s="54">
        <v>3</v>
      </c>
      <c r="D33" s="55">
        <v>3</v>
      </c>
      <c r="E33" s="55" t="s">
        <v>33</v>
      </c>
      <c r="F33" s="353" t="s">
        <v>33</v>
      </c>
      <c r="G33" s="55" t="s">
        <v>33</v>
      </c>
      <c r="H33" s="55">
        <v>1</v>
      </c>
      <c r="I33" s="55">
        <v>2</v>
      </c>
      <c r="J33" s="55">
        <v>1</v>
      </c>
      <c r="K33" s="185" t="s">
        <v>428</v>
      </c>
      <c r="L33" s="55">
        <v>1</v>
      </c>
      <c r="M33" s="185" t="s">
        <v>428</v>
      </c>
      <c r="N33" s="353" t="s">
        <v>33</v>
      </c>
      <c r="O33" s="185" t="s">
        <v>428</v>
      </c>
      <c r="P33" s="353" t="s">
        <v>33</v>
      </c>
      <c r="Q33" s="353" t="s">
        <v>33</v>
      </c>
      <c r="R33" s="58" t="s">
        <v>33</v>
      </c>
      <c r="S33" s="2"/>
    </row>
    <row r="34" spans="1:19" ht="16.5" customHeight="1">
      <c r="A34" s="423" t="s">
        <v>86</v>
      </c>
      <c r="B34" s="465"/>
      <c r="C34" s="54">
        <v>3</v>
      </c>
      <c r="D34" s="55">
        <v>2</v>
      </c>
      <c r="E34" s="55" t="s">
        <v>33</v>
      </c>
      <c r="F34" s="185" t="s">
        <v>428</v>
      </c>
      <c r="G34" s="55">
        <v>3</v>
      </c>
      <c r="H34" s="55" t="s">
        <v>428</v>
      </c>
      <c r="I34" s="55" t="s">
        <v>33</v>
      </c>
      <c r="J34" s="185" t="s">
        <v>428</v>
      </c>
      <c r="K34" s="55" t="s">
        <v>33</v>
      </c>
      <c r="L34" s="185" t="s">
        <v>428</v>
      </c>
      <c r="M34" s="55" t="s">
        <v>33</v>
      </c>
      <c r="N34" s="185" t="s">
        <v>428</v>
      </c>
      <c r="O34" s="55" t="s">
        <v>33</v>
      </c>
      <c r="P34" s="185" t="s">
        <v>428</v>
      </c>
      <c r="Q34" s="353" t="s">
        <v>33</v>
      </c>
      <c r="R34" s="186" t="s">
        <v>428</v>
      </c>
      <c r="S34" s="2"/>
    </row>
    <row r="35" spans="1:19" ht="16.5" customHeight="1">
      <c r="A35" s="423" t="s">
        <v>87</v>
      </c>
      <c r="B35" s="424"/>
      <c r="C35" s="353" t="s">
        <v>33</v>
      </c>
      <c r="D35" s="353" t="s">
        <v>33</v>
      </c>
      <c r="E35" s="353" t="s">
        <v>33</v>
      </c>
      <c r="F35" s="353" t="s">
        <v>33</v>
      </c>
      <c r="G35" s="353" t="s">
        <v>33</v>
      </c>
      <c r="H35" s="353" t="s">
        <v>33</v>
      </c>
      <c r="I35" s="353" t="s">
        <v>33</v>
      </c>
      <c r="J35" s="353" t="s">
        <v>33</v>
      </c>
      <c r="K35" s="353" t="s">
        <v>33</v>
      </c>
      <c r="L35" s="353" t="s">
        <v>33</v>
      </c>
      <c r="M35" s="353" t="s">
        <v>33</v>
      </c>
      <c r="N35" s="353" t="s">
        <v>33</v>
      </c>
      <c r="O35" s="353" t="s">
        <v>33</v>
      </c>
      <c r="P35" s="353" t="s">
        <v>33</v>
      </c>
      <c r="Q35" s="353" t="s">
        <v>33</v>
      </c>
      <c r="R35" s="58" t="s">
        <v>33</v>
      </c>
      <c r="S35" s="2"/>
    </row>
    <row r="36" spans="1:19" ht="16.5" customHeight="1">
      <c r="A36" s="423" t="s">
        <v>88</v>
      </c>
      <c r="B36" s="465"/>
      <c r="C36" s="54">
        <v>3</v>
      </c>
      <c r="D36" s="55">
        <v>1</v>
      </c>
      <c r="E36" s="55">
        <v>1</v>
      </c>
      <c r="F36" s="55" t="s">
        <v>428</v>
      </c>
      <c r="G36" s="55">
        <v>1</v>
      </c>
      <c r="H36" s="55" t="s">
        <v>428</v>
      </c>
      <c r="I36" s="55">
        <v>1</v>
      </c>
      <c r="J36" s="55" t="s">
        <v>428</v>
      </c>
      <c r="K36" s="55" t="s">
        <v>33</v>
      </c>
      <c r="L36" s="55" t="s">
        <v>428</v>
      </c>
      <c r="M36" s="55" t="s">
        <v>33</v>
      </c>
      <c r="N36" s="55" t="s">
        <v>428</v>
      </c>
      <c r="O36" s="55" t="s">
        <v>33</v>
      </c>
      <c r="P36" s="55" t="s">
        <v>428</v>
      </c>
      <c r="Q36" s="353" t="s">
        <v>33</v>
      </c>
      <c r="R36" s="187" t="s">
        <v>428</v>
      </c>
      <c r="S36" s="2"/>
    </row>
    <row r="37" spans="1:19" ht="16.5" customHeight="1">
      <c r="A37" s="423" t="s">
        <v>89</v>
      </c>
      <c r="B37" s="465"/>
      <c r="C37" s="54">
        <v>4</v>
      </c>
      <c r="D37" s="55">
        <v>2</v>
      </c>
      <c r="E37" s="55">
        <v>1</v>
      </c>
      <c r="F37" s="55" t="s">
        <v>428</v>
      </c>
      <c r="G37" s="55">
        <v>1</v>
      </c>
      <c r="H37" s="55" t="s">
        <v>428</v>
      </c>
      <c r="I37" s="55">
        <v>1</v>
      </c>
      <c r="J37" s="55" t="s">
        <v>428</v>
      </c>
      <c r="K37" s="185" t="s">
        <v>428</v>
      </c>
      <c r="L37" s="55" t="s">
        <v>428</v>
      </c>
      <c r="M37" s="185" t="s">
        <v>428</v>
      </c>
      <c r="N37" s="55" t="s">
        <v>428</v>
      </c>
      <c r="O37" s="185" t="s">
        <v>428</v>
      </c>
      <c r="P37" s="55" t="s">
        <v>428</v>
      </c>
      <c r="Q37" s="353" t="s">
        <v>33</v>
      </c>
      <c r="R37" s="187" t="s">
        <v>428</v>
      </c>
      <c r="S37" s="2"/>
    </row>
    <row r="38" spans="1:19" ht="16.5" customHeight="1">
      <c r="A38" s="423" t="s">
        <v>90</v>
      </c>
      <c r="B38" s="465"/>
      <c r="C38" s="54">
        <v>15</v>
      </c>
      <c r="D38" s="55">
        <v>9</v>
      </c>
      <c r="E38" s="55">
        <v>6</v>
      </c>
      <c r="F38" s="55">
        <v>1</v>
      </c>
      <c r="G38" s="55">
        <v>5</v>
      </c>
      <c r="H38" s="55">
        <v>6</v>
      </c>
      <c r="I38" s="55">
        <v>4</v>
      </c>
      <c r="J38" s="55">
        <v>1</v>
      </c>
      <c r="K38" s="55" t="s">
        <v>33</v>
      </c>
      <c r="L38" s="55">
        <v>1</v>
      </c>
      <c r="M38" s="55" t="s">
        <v>33</v>
      </c>
      <c r="N38" s="55" t="s">
        <v>33</v>
      </c>
      <c r="O38" s="55" t="s">
        <v>33</v>
      </c>
      <c r="P38" s="353" t="s">
        <v>33</v>
      </c>
      <c r="Q38" s="353" t="s">
        <v>33</v>
      </c>
      <c r="R38" s="58" t="s">
        <v>33</v>
      </c>
      <c r="S38" s="2"/>
    </row>
    <row r="39" spans="1:19" ht="16.5" customHeight="1">
      <c r="A39" s="423" t="s">
        <v>91</v>
      </c>
      <c r="B39" s="465"/>
      <c r="C39" s="54">
        <v>4</v>
      </c>
      <c r="D39" s="55">
        <v>5</v>
      </c>
      <c r="E39" s="55" t="s">
        <v>33</v>
      </c>
      <c r="F39" s="55" t="s">
        <v>33</v>
      </c>
      <c r="G39" s="55">
        <v>4</v>
      </c>
      <c r="H39" s="55">
        <v>3</v>
      </c>
      <c r="I39" s="55" t="s">
        <v>33</v>
      </c>
      <c r="J39" s="55">
        <v>2</v>
      </c>
      <c r="K39" s="55" t="s">
        <v>33</v>
      </c>
      <c r="L39" s="55" t="s">
        <v>33</v>
      </c>
      <c r="M39" s="55" t="s">
        <v>33</v>
      </c>
      <c r="N39" s="353" t="s">
        <v>33</v>
      </c>
      <c r="O39" s="55" t="s">
        <v>33</v>
      </c>
      <c r="P39" s="353" t="s">
        <v>33</v>
      </c>
      <c r="Q39" s="353" t="s">
        <v>33</v>
      </c>
      <c r="R39" s="58" t="s">
        <v>33</v>
      </c>
      <c r="S39" s="2"/>
    </row>
    <row r="40" spans="1:19" ht="16.5" customHeight="1">
      <c r="A40" s="423" t="s">
        <v>92</v>
      </c>
      <c r="B40" s="465"/>
      <c r="C40" s="54">
        <v>4</v>
      </c>
      <c r="D40" s="55">
        <v>1</v>
      </c>
      <c r="E40" s="55">
        <v>1</v>
      </c>
      <c r="F40" s="55" t="s">
        <v>428</v>
      </c>
      <c r="G40" s="55">
        <v>2</v>
      </c>
      <c r="H40" s="55" t="s">
        <v>428</v>
      </c>
      <c r="I40" s="55" t="s">
        <v>33</v>
      </c>
      <c r="J40" s="55" t="s">
        <v>428</v>
      </c>
      <c r="K40" s="185" t="s">
        <v>428</v>
      </c>
      <c r="L40" s="55" t="s">
        <v>428</v>
      </c>
      <c r="M40" s="185" t="s">
        <v>428</v>
      </c>
      <c r="N40" s="55" t="s">
        <v>428</v>
      </c>
      <c r="O40" s="185" t="s">
        <v>428</v>
      </c>
      <c r="P40" s="55" t="s">
        <v>428</v>
      </c>
      <c r="Q40" s="353" t="s">
        <v>33</v>
      </c>
      <c r="R40" s="187" t="s">
        <v>428</v>
      </c>
      <c r="S40" s="2"/>
    </row>
    <row r="41" spans="1:19" ht="16.5" customHeight="1">
      <c r="A41" s="423" t="s">
        <v>93</v>
      </c>
      <c r="B41" s="465"/>
      <c r="C41" s="54">
        <v>5</v>
      </c>
      <c r="D41" s="55" t="s">
        <v>33</v>
      </c>
      <c r="E41" s="55">
        <v>4</v>
      </c>
      <c r="F41" s="55" t="s">
        <v>33</v>
      </c>
      <c r="G41" s="55">
        <v>1</v>
      </c>
      <c r="H41" s="55" t="s">
        <v>33</v>
      </c>
      <c r="I41" s="55" t="s">
        <v>33</v>
      </c>
      <c r="J41" s="55" t="s">
        <v>33</v>
      </c>
      <c r="K41" s="55" t="s">
        <v>33</v>
      </c>
      <c r="L41" s="353" t="s">
        <v>33</v>
      </c>
      <c r="M41" s="55" t="s">
        <v>33</v>
      </c>
      <c r="N41" s="353" t="s">
        <v>33</v>
      </c>
      <c r="O41" s="55" t="s">
        <v>33</v>
      </c>
      <c r="P41" s="353" t="s">
        <v>33</v>
      </c>
      <c r="Q41" s="353" t="s">
        <v>33</v>
      </c>
      <c r="R41" s="58" t="s">
        <v>33</v>
      </c>
      <c r="S41" s="2"/>
    </row>
    <row r="42" spans="1:19" ht="16.5" customHeight="1">
      <c r="A42" s="423" t="s">
        <v>94</v>
      </c>
      <c r="B42" s="465"/>
      <c r="C42" s="54">
        <v>1</v>
      </c>
      <c r="D42" s="55" t="s">
        <v>33</v>
      </c>
      <c r="E42" s="185" t="s">
        <v>428</v>
      </c>
      <c r="F42" s="55" t="s">
        <v>33</v>
      </c>
      <c r="G42" s="185" t="s">
        <v>428</v>
      </c>
      <c r="H42" s="55" t="s">
        <v>33</v>
      </c>
      <c r="I42" s="55" t="s">
        <v>33</v>
      </c>
      <c r="J42" s="55" t="s">
        <v>33</v>
      </c>
      <c r="K42" s="185" t="s">
        <v>428</v>
      </c>
      <c r="L42" s="353" t="s">
        <v>33</v>
      </c>
      <c r="M42" s="185" t="s">
        <v>428</v>
      </c>
      <c r="N42" s="353" t="s">
        <v>33</v>
      </c>
      <c r="O42" s="185" t="s">
        <v>428</v>
      </c>
      <c r="P42" s="353" t="s">
        <v>33</v>
      </c>
      <c r="Q42" s="353" t="s">
        <v>33</v>
      </c>
      <c r="R42" s="58" t="s">
        <v>33</v>
      </c>
      <c r="S42" s="2"/>
    </row>
    <row r="43" spans="1:19" ht="16.5" customHeight="1">
      <c r="A43" s="423" t="s">
        <v>95</v>
      </c>
      <c r="B43" s="465"/>
      <c r="C43" s="54">
        <v>5</v>
      </c>
      <c r="D43" s="55">
        <v>2</v>
      </c>
      <c r="E43" s="55">
        <v>3</v>
      </c>
      <c r="F43" s="185" t="s">
        <v>429</v>
      </c>
      <c r="G43" s="55" t="s">
        <v>33</v>
      </c>
      <c r="H43" s="185" t="s">
        <v>429</v>
      </c>
      <c r="I43" s="55">
        <v>2</v>
      </c>
      <c r="J43" s="185" t="s">
        <v>429</v>
      </c>
      <c r="K43" s="55" t="s">
        <v>33</v>
      </c>
      <c r="L43" s="185" t="s">
        <v>429</v>
      </c>
      <c r="M43" s="55" t="s">
        <v>33</v>
      </c>
      <c r="N43" s="185" t="s">
        <v>429</v>
      </c>
      <c r="O43" s="55" t="s">
        <v>33</v>
      </c>
      <c r="P43" s="185" t="s">
        <v>429</v>
      </c>
      <c r="Q43" s="353" t="s">
        <v>33</v>
      </c>
      <c r="R43" s="186" t="s">
        <v>429</v>
      </c>
      <c r="S43" s="2"/>
    </row>
    <row r="44" spans="1:19" ht="16.5" customHeight="1">
      <c r="A44" s="423" t="s">
        <v>96</v>
      </c>
      <c r="B44" s="465"/>
      <c r="C44" s="54">
        <v>2</v>
      </c>
      <c r="D44" s="55" t="s">
        <v>33</v>
      </c>
      <c r="E44" s="185" t="s">
        <v>429</v>
      </c>
      <c r="F44" s="55" t="s">
        <v>33</v>
      </c>
      <c r="G44" s="185" t="s">
        <v>429</v>
      </c>
      <c r="H44" s="55" t="s">
        <v>33</v>
      </c>
      <c r="I44" s="55" t="s">
        <v>33</v>
      </c>
      <c r="J44" s="55" t="s">
        <v>33</v>
      </c>
      <c r="K44" s="185" t="s">
        <v>429</v>
      </c>
      <c r="L44" s="353" t="s">
        <v>33</v>
      </c>
      <c r="M44" s="185" t="s">
        <v>429</v>
      </c>
      <c r="N44" s="353" t="s">
        <v>33</v>
      </c>
      <c r="O44" s="185" t="s">
        <v>429</v>
      </c>
      <c r="P44" s="353" t="s">
        <v>33</v>
      </c>
      <c r="Q44" s="353" t="s">
        <v>33</v>
      </c>
      <c r="R44" s="58" t="s">
        <v>33</v>
      </c>
      <c r="S44" s="2"/>
    </row>
    <row r="45" spans="1:19" ht="16.5" customHeight="1">
      <c r="A45" s="423" t="s">
        <v>97</v>
      </c>
      <c r="B45" s="465"/>
      <c r="C45" s="54">
        <v>7</v>
      </c>
      <c r="D45" s="55">
        <v>6</v>
      </c>
      <c r="E45" s="55">
        <v>4</v>
      </c>
      <c r="F45" s="55">
        <v>2</v>
      </c>
      <c r="G45" s="55">
        <v>3</v>
      </c>
      <c r="H45" s="55">
        <v>2</v>
      </c>
      <c r="I45" s="55" t="s">
        <v>33</v>
      </c>
      <c r="J45" s="55" t="s">
        <v>33</v>
      </c>
      <c r="K45" s="55" t="s">
        <v>33</v>
      </c>
      <c r="L45" s="353" t="s">
        <v>33</v>
      </c>
      <c r="M45" s="55" t="s">
        <v>33</v>
      </c>
      <c r="N45" s="353" t="s">
        <v>33</v>
      </c>
      <c r="O45" s="55" t="s">
        <v>33</v>
      </c>
      <c r="P45" s="353" t="s">
        <v>33</v>
      </c>
      <c r="Q45" s="353" t="s">
        <v>33</v>
      </c>
      <c r="R45" s="58" t="s">
        <v>33</v>
      </c>
      <c r="S45" s="2"/>
    </row>
    <row r="46" spans="1:19" ht="16.5" customHeight="1">
      <c r="A46" s="423" t="s">
        <v>98</v>
      </c>
      <c r="B46" s="465"/>
      <c r="C46" s="54">
        <v>6</v>
      </c>
      <c r="D46" s="55">
        <v>2</v>
      </c>
      <c r="E46" s="55">
        <v>5</v>
      </c>
      <c r="F46" s="185" t="s">
        <v>429</v>
      </c>
      <c r="G46" s="185" t="s">
        <v>429</v>
      </c>
      <c r="H46" s="185" t="s">
        <v>429</v>
      </c>
      <c r="I46" s="55" t="s">
        <v>33</v>
      </c>
      <c r="J46" s="185" t="s">
        <v>429</v>
      </c>
      <c r="K46" s="185" t="s">
        <v>429</v>
      </c>
      <c r="L46" s="185" t="s">
        <v>429</v>
      </c>
      <c r="M46" s="185" t="s">
        <v>429</v>
      </c>
      <c r="N46" s="185" t="s">
        <v>429</v>
      </c>
      <c r="O46" s="185" t="s">
        <v>429</v>
      </c>
      <c r="P46" s="185" t="s">
        <v>429</v>
      </c>
      <c r="Q46" s="353" t="s">
        <v>33</v>
      </c>
      <c r="R46" s="186" t="s">
        <v>429</v>
      </c>
      <c r="S46" s="2"/>
    </row>
    <row r="47" spans="1:19" ht="16.5" customHeight="1">
      <c r="A47" s="423" t="s">
        <v>99</v>
      </c>
      <c r="B47" s="465"/>
      <c r="C47" s="54" t="s">
        <v>33</v>
      </c>
      <c r="D47" s="55" t="s">
        <v>33</v>
      </c>
      <c r="E47" s="55" t="s">
        <v>33</v>
      </c>
      <c r="F47" s="55" t="s">
        <v>33</v>
      </c>
      <c r="G47" s="55" t="s">
        <v>33</v>
      </c>
      <c r="H47" s="55" t="s">
        <v>33</v>
      </c>
      <c r="I47" s="55" t="s">
        <v>33</v>
      </c>
      <c r="J47" s="55" t="s">
        <v>33</v>
      </c>
      <c r="K47" s="55" t="s">
        <v>33</v>
      </c>
      <c r="L47" s="353" t="s">
        <v>33</v>
      </c>
      <c r="M47" s="55" t="s">
        <v>33</v>
      </c>
      <c r="N47" s="353" t="s">
        <v>33</v>
      </c>
      <c r="O47" s="55" t="s">
        <v>33</v>
      </c>
      <c r="P47" s="353" t="s">
        <v>33</v>
      </c>
      <c r="Q47" s="353" t="s">
        <v>33</v>
      </c>
      <c r="R47" s="58" t="s">
        <v>33</v>
      </c>
      <c r="S47" s="2"/>
    </row>
    <row r="48" spans="1:19" ht="16.5" customHeight="1" thickBot="1">
      <c r="A48" s="454" t="s">
        <v>100</v>
      </c>
      <c r="B48" s="468"/>
      <c r="C48" s="64" t="s">
        <v>33</v>
      </c>
      <c r="D48" s="65" t="s">
        <v>33</v>
      </c>
      <c r="E48" s="65" t="s">
        <v>33</v>
      </c>
      <c r="F48" s="65" t="s">
        <v>33</v>
      </c>
      <c r="G48" s="65" t="s">
        <v>33</v>
      </c>
      <c r="H48" s="65" t="s">
        <v>33</v>
      </c>
      <c r="I48" s="65" t="s">
        <v>33</v>
      </c>
      <c r="J48" s="65" t="s">
        <v>33</v>
      </c>
      <c r="K48" s="65" t="s">
        <v>33</v>
      </c>
      <c r="L48" s="66" t="s">
        <v>33</v>
      </c>
      <c r="M48" s="65" t="s">
        <v>33</v>
      </c>
      <c r="N48" s="66" t="s">
        <v>33</v>
      </c>
      <c r="O48" s="65" t="s">
        <v>33</v>
      </c>
      <c r="P48" s="66" t="s">
        <v>33</v>
      </c>
      <c r="Q48" s="66" t="s">
        <v>33</v>
      </c>
      <c r="R48" s="67" t="s">
        <v>33</v>
      </c>
      <c r="S48" s="2"/>
    </row>
    <row r="49" spans="1:27" ht="18" customHeight="1">
      <c r="A49" s="259" t="s">
        <v>77</v>
      </c>
      <c r="B49" s="3"/>
      <c r="C49" s="3"/>
      <c r="D49" s="3"/>
      <c r="E49" s="3"/>
      <c r="F49" s="3"/>
      <c r="G49" s="3"/>
      <c r="H49" s="3"/>
      <c r="I49" s="3"/>
      <c r="J49" s="3"/>
      <c r="K49" s="3"/>
      <c r="L49" s="461" t="s">
        <v>101</v>
      </c>
      <c r="M49" s="461"/>
      <c r="N49" s="461"/>
      <c r="O49" s="461"/>
      <c r="P49" s="461"/>
      <c r="Q49" s="461"/>
      <c r="R49" s="461"/>
      <c r="S49" s="3"/>
      <c r="T49" s="3"/>
      <c r="U49" s="3"/>
      <c r="V49" s="3"/>
      <c r="W49" s="3"/>
      <c r="X49" s="3"/>
      <c r="Y49" s="3"/>
      <c r="Z49" s="3"/>
      <c r="AA49" s="3"/>
    </row>
    <row r="50" spans="1:27" ht="15.95" customHeight="1">
      <c r="A50" s="3" t="s">
        <v>115</v>
      </c>
      <c r="B50" s="3"/>
      <c r="C50" s="3"/>
      <c r="D50" s="3"/>
      <c r="E50" s="3"/>
      <c r="F50" s="3"/>
      <c r="G50" s="3"/>
      <c r="H50" s="3"/>
      <c r="I50" s="3"/>
      <c r="J50" s="3"/>
      <c r="K50" s="3"/>
      <c r="L50" s="3"/>
      <c r="M50" s="3"/>
      <c r="N50" s="3"/>
      <c r="O50" s="3"/>
      <c r="P50" s="3"/>
      <c r="Q50" s="3"/>
      <c r="R50" s="3"/>
      <c r="S50" s="3"/>
      <c r="T50" s="3"/>
      <c r="U50" s="3"/>
      <c r="V50" s="3"/>
      <c r="W50" s="3"/>
      <c r="X50" s="3"/>
      <c r="Y50" s="3"/>
      <c r="Z50" s="3"/>
      <c r="AA50" s="3"/>
    </row>
  </sheetData>
  <sheetProtection selectLockedCells="1" selectUnlockedCells="1"/>
  <mergeCells count="222">
    <mergeCell ref="L49:R49"/>
    <mergeCell ref="A39:B39"/>
    <mergeCell ref="A40:B40"/>
    <mergeCell ref="A41:B41"/>
    <mergeCell ref="A42:B42"/>
    <mergeCell ref="A43:B43"/>
    <mergeCell ref="A44:B44"/>
    <mergeCell ref="A47:B47"/>
    <mergeCell ref="A48:B48"/>
    <mergeCell ref="A46:B46"/>
    <mergeCell ref="A32:B32"/>
    <mergeCell ref="A36:B36"/>
    <mergeCell ref="A31:B31"/>
    <mergeCell ref="A45:B45"/>
    <mergeCell ref="A33:B33"/>
    <mergeCell ref="A35:B35"/>
    <mergeCell ref="A34:B34"/>
    <mergeCell ref="C27:D28"/>
    <mergeCell ref="A28:B28"/>
    <mergeCell ref="A37:B37"/>
    <mergeCell ref="A38:B38"/>
    <mergeCell ref="C29:C30"/>
    <mergeCell ref="D29:D30"/>
    <mergeCell ref="I29:I30"/>
    <mergeCell ref="K29:K30"/>
    <mergeCell ref="I28:J28"/>
    <mergeCell ref="E28:F28"/>
    <mergeCell ref="G28:H28"/>
    <mergeCell ref="E29:E30"/>
    <mergeCell ref="F29:F30"/>
    <mergeCell ref="I22:J22"/>
    <mergeCell ref="H29:H30"/>
    <mergeCell ref="K28:L28"/>
    <mergeCell ref="I23:J23"/>
    <mergeCell ref="L29:L30"/>
    <mergeCell ref="E27:R27"/>
    <mergeCell ref="O22:P22"/>
    <mergeCell ref="K23:L23"/>
    <mergeCell ref="J29:J30"/>
    <mergeCell ref="G29:G30"/>
    <mergeCell ref="R29:R30"/>
    <mergeCell ref="M29:M30"/>
    <mergeCell ref="N29:N30"/>
    <mergeCell ref="O29:O30"/>
    <mergeCell ref="P29:P30"/>
    <mergeCell ref="Q29:Q30"/>
    <mergeCell ref="O28:P28"/>
    <mergeCell ref="Q22:R22"/>
    <mergeCell ref="K22:L22"/>
    <mergeCell ref="M22:N22"/>
    <mergeCell ref="Q28:R28"/>
    <mergeCell ref="O23:P23"/>
    <mergeCell ref="Q23:R23"/>
    <mergeCell ref="M28:N28"/>
    <mergeCell ref="M23:N23"/>
    <mergeCell ref="L24:R24"/>
    <mergeCell ref="A21:B21"/>
    <mergeCell ref="C21:D21"/>
    <mergeCell ref="E21:F21"/>
    <mergeCell ref="G23:H23"/>
    <mergeCell ref="E22:F22"/>
    <mergeCell ref="A22:B22"/>
    <mergeCell ref="C22:D22"/>
    <mergeCell ref="C23:D23"/>
    <mergeCell ref="G22:H22"/>
    <mergeCell ref="E23:F23"/>
    <mergeCell ref="A23:B23"/>
    <mergeCell ref="O21:P21"/>
    <mergeCell ref="G21:H21"/>
    <mergeCell ref="I21:J21"/>
    <mergeCell ref="Q20:R20"/>
    <mergeCell ref="K20:L20"/>
    <mergeCell ref="M20:N20"/>
    <mergeCell ref="Q21:R21"/>
    <mergeCell ref="K21:L21"/>
    <mergeCell ref="M21:N21"/>
    <mergeCell ref="O20:P20"/>
    <mergeCell ref="A20:B20"/>
    <mergeCell ref="C20:D20"/>
    <mergeCell ref="E20:F20"/>
    <mergeCell ref="I20:J20"/>
    <mergeCell ref="G20:H20"/>
    <mergeCell ref="A19:B19"/>
    <mergeCell ref="C19:D19"/>
    <mergeCell ref="E19:F19"/>
    <mergeCell ref="A18:B18"/>
    <mergeCell ref="C18:D18"/>
    <mergeCell ref="E18:F18"/>
    <mergeCell ref="I18:J18"/>
    <mergeCell ref="G19:H19"/>
    <mergeCell ref="I19:J19"/>
    <mergeCell ref="I16:J16"/>
    <mergeCell ref="G17:H17"/>
    <mergeCell ref="I17:J17"/>
    <mergeCell ref="G18:H18"/>
    <mergeCell ref="C14:D14"/>
    <mergeCell ref="E14:F14"/>
    <mergeCell ref="G14:H14"/>
    <mergeCell ref="I14:J14"/>
    <mergeCell ref="G15:H15"/>
    <mergeCell ref="I15:J15"/>
    <mergeCell ref="G16:H16"/>
    <mergeCell ref="C17:D17"/>
    <mergeCell ref="E17:F17"/>
    <mergeCell ref="Q19:R19"/>
    <mergeCell ref="K19:L19"/>
    <mergeCell ref="O18:P18"/>
    <mergeCell ref="Q18:R18"/>
    <mergeCell ref="O17:P17"/>
    <mergeCell ref="O19:P19"/>
    <mergeCell ref="Q14:R14"/>
    <mergeCell ref="Q15:R15"/>
    <mergeCell ref="O16:P16"/>
    <mergeCell ref="Q16:R16"/>
    <mergeCell ref="K18:L18"/>
    <mergeCell ref="M18:N18"/>
    <mergeCell ref="O15:P15"/>
    <mergeCell ref="M19:N19"/>
    <mergeCell ref="Q17:R17"/>
    <mergeCell ref="K17:L17"/>
    <mergeCell ref="M17:N17"/>
    <mergeCell ref="K16:L16"/>
    <mergeCell ref="M16:N16"/>
    <mergeCell ref="K15:L15"/>
    <mergeCell ref="K14:L14"/>
    <mergeCell ref="M15:N15"/>
    <mergeCell ref="Q12:R12"/>
    <mergeCell ref="K12:L12"/>
    <mergeCell ref="M12:N12"/>
    <mergeCell ref="O13:P13"/>
    <mergeCell ref="Q13:R13"/>
    <mergeCell ref="K13:L13"/>
    <mergeCell ref="M13:N13"/>
    <mergeCell ref="O12:P12"/>
    <mergeCell ref="M14:N14"/>
    <mergeCell ref="O14:P14"/>
    <mergeCell ref="O10:P10"/>
    <mergeCell ref="Q11:R11"/>
    <mergeCell ref="K11:L11"/>
    <mergeCell ref="K9:L9"/>
    <mergeCell ref="M9:N9"/>
    <mergeCell ref="O9:P9"/>
    <mergeCell ref="K10:L10"/>
    <mergeCell ref="M10:N10"/>
    <mergeCell ref="Q10:R10"/>
    <mergeCell ref="Q9:R9"/>
    <mergeCell ref="O11:P11"/>
    <mergeCell ref="M11:N11"/>
    <mergeCell ref="G7:H7"/>
    <mergeCell ref="I7:J7"/>
    <mergeCell ref="K8:L8"/>
    <mergeCell ref="M8:N8"/>
    <mergeCell ref="Q7:R7"/>
    <mergeCell ref="K7:L7"/>
    <mergeCell ref="K5:L5"/>
    <mergeCell ref="M5:N5"/>
    <mergeCell ref="Q6:R6"/>
    <mergeCell ref="K6:L6"/>
    <mergeCell ref="M6:N6"/>
    <mergeCell ref="O7:P7"/>
    <mergeCell ref="M7:N7"/>
    <mergeCell ref="O6:P6"/>
    <mergeCell ref="O8:P8"/>
    <mergeCell ref="Q8:R8"/>
    <mergeCell ref="G3:J3"/>
    <mergeCell ref="K3:N3"/>
    <mergeCell ref="I6:J6"/>
    <mergeCell ref="G6:H6"/>
    <mergeCell ref="A1:K1"/>
    <mergeCell ref="C3:D5"/>
    <mergeCell ref="E3:F5"/>
    <mergeCell ref="O3:R3"/>
    <mergeCell ref="O4:P5"/>
    <mergeCell ref="Q4:R5"/>
    <mergeCell ref="K4:N4"/>
    <mergeCell ref="I4:J5"/>
    <mergeCell ref="G4:H5"/>
    <mergeCell ref="A4:B4"/>
    <mergeCell ref="C6:D6"/>
    <mergeCell ref="E6:F6"/>
    <mergeCell ref="A10:B10"/>
    <mergeCell ref="A13:B13"/>
    <mergeCell ref="A11:B11"/>
    <mergeCell ref="A6:B6"/>
    <mergeCell ref="A7:B7"/>
    <mergeCell ref="A8:B8"/>
    <mergeCell ref="A9:B9"/>
    <mergeCell ref="C10:D10"/>
    <mergeCell ref="E10:F10"/>
    <mergeCell ref="C7:D7"/>
    <mergeCell ref="E7:F7"/>
    <mergeCell ref="C12:D12"/>
    <mergeCell ref="E12:F12"/>
    <mergeCell ref="C11:D11"/>
    <mergeCell ref="E11:F11"/>
    <mergeCell ref="G13:H13"/>
    <mergeCell ref="C8:D8"/>
    <mergeCell ref="E8:F8"/>
    <mergeCell ref="C9:D9"/>
    <mergeCell ref="E9:F9"/>
    <mergeCell ref="I8:J8"/>
    <mergeCell ref="G9:H9"/>
    <mergeCell ref="I9:J9"/>
    <mergeCell ref="G10:H10"/>
    <mergeCell ref="I10:J10"/>
    <mergeCell ref="G8:H8"/>
    <mergeCell ref="I13:J13"/>
    <mergeCell ref="I12:J12"/>
    <mergeCell ref="I11:J11"/>
    <mergeCell ref="G11:H11"/>
    <mergeCell ref="G12:H12"/>
    <mergeCell ref="A17:B17"/>
    <mergeCell ref="A15:B15"/>
    <mergeCell ref="E15:F15"/>
    <mergeCell ref="C15:D15"/>
    <mergeCell ref="C13:D13"/>
    <mergeCell ref="E13:F13"/>
    <mergeCell ref="A12:B12"/>
    <mergeCell ref="A14:B14"/>
    <mergeCell ref="A16:B16"/>
    <mergeCell ref="C16:D16"/>
    <mergeCell ref="E16:F16"/>
  </mergeCells>
  <phoneticPr fontId="23"/>
  <printOptions horizontalCentered="1"/>
  <pageMargins left="0.59055118110236227" right="0.59055118110236227" top="0.59055118110236227" bottom="0.59055118110236227" header="0.39370078740157483" footer="0.39370078740157483"/>
  <pageSetup paperSize="9" scale="96" firstPageNumber="80" orientation="portrait" useFirstPageNumber="1" horizontalDpi="300" verticalDpi="300" r:id="rId1"/>
  <headerFooter scaleWithDoc="0" alignWithMargins="0">
    <oddHeader>&amp;R農業及び漁業</oddHeader>
    <oddFooter>&amp;C&amp;11&amp;A</oddFooter>
  </headerFooter>
</worksheet>
</file>

<file path=xl/worksheets/sheet4.xml><?xml version="1.0" encoding="utf-8"?>
<worksheet xmlns="http://schemas.openxmlformats.org/spreadsheetml/2006/main" xmlns:r="http://schemas.openxmlformats.org/officeDocument/2006/relationships">
  <dimension ref="A1:Q47"/>
  <sheetViews>
    <sheetView view="pageBreakPreview" zoomScaleNormal="100" workbookViewId="0">
      <selection activeCell="A6" sqref="A6"/>
    </sheetView>
  </sheetViews>
  <sheetFormatPr defaultRowHeight="16.5" customHeight="1"/>
  <cols>
    <col min="1" max="1" width="9.140625" style="261"/>
    <col min="2" max="7" width="7.5703125" style="261" customWidth="1"/>
    <col min="8" max="8" width="7.85546875" style="261" customWidth="1"/>
    <col min="9" max="13" width="7.5703125" style="261" customWidth="1"/>
    <col min="14" max="16384" width="9.140625" style="261"/>
  </cols>
  <sheetData>
    <row r="1" spans="1:17" ht="5.0999999999999996" customHeight="1">
      <c r="A1" s="469"/>
      <c r="B1" s="469"/>
      <c r="C1" s="469"/>
      <c r="D1" s="469"/>
      <c r="E1" s="469"/>
      <c r="F1" s="469"/>
      <c r="G1" s="469"/>
      <c r="H1" s="469"/>
      <c r="I1" s="469"/>
      <c r="J1" s="469"/>
      <c r="K1" s="259"/>
      <c r="L1" s="259"/>
      <c r="M1" s="260"/>
      <c r="N1" s="259"/>
    </row>
    <row r="2" spans="1:17" ht="15" customHeight="1" thickBot="1">
      <c r="A2" s="469" t="s">
        <v>271</v>
      </c>
      <c r="B2" s="469"/>
      <c r="C2" s="469"/>
      <c r="D2" s="469"/>
      <c r="E2" s="469"/>
      <c r="F2" s="469"/>
      <c r="G2" s="469"/>
      <c r="H2" s="469"/>
      <c r="I2" s="469"/>
      <c r="J2" s="469"/>
      <c r="K2" s="259"/>
      <c r="L2" s="259"/>
      <c r="M2" s="260" t="s">
        <v>78</v>
      </c>
      <c r="N2" s="259"/>
    </row>
    <row r="3" spans="1:17" ht="20.100000000000001" customHeight="1" thickBot="1">
      <c r="A3" s="470" t="s">
        <v>116</v>
      </c>
      <c r="B3" s="472" t="s">
        <v>261</v>
      </c>
      <c r="C3" s="387" t="s">
        <v>262</v>
      </c>
      <c r="D3" s="387"/>
      <c r="E3" s="387"/>
      <c r="F3" s="387"/>
      <c r="G3" s="387"/>
      <c r="H3" s="262" t="s">
        <v>117</v>
      </c>
      <c r="I3" s="474" t="s">
        <v>118</v>
      </c>
      <c r="J3" s="474"/>
      <c r="K3" s="474"/>
      <c r="L3" s="474"/>
      <c r="M3" s="388"/>
    </row>
    <row r="4" spans="1:17" ht="20.100000000000001" customHeight="1">
      <c r="A4" s="471"/>
      <c r="B4" s="473"/>
      <c r="C4" s="475" t="s">
        <v>119</v>
      </c>
      <c r="D4" s="475" t="s">
        <v>120</v>
      </c>
      <c r="E4" s="476" t="s">
        <v>121</v>
      </c>
      <c r="F4" s="475" t="s">
        <v>8</v>
      </c>
      <c r="G4" s="263" t="s">
        <v>122</v>
      </c>
      <c r="H4" s="264" t="s">
        <v>123</v>
      </c>
      <c r="I4" s="475" t="s">
        <v>119</v>
      </c>
      <c r="J4" s="475" t="s">
        <v>120</v>
      </c>
      <c r="K4" s="476" t="s">
        <v>121</v>
      </c>
      <c r="L4" s="475" t="s">
        <v>8</v>
      </c>
      <c r="M4" s="265" t="s">
        <v>122</v>
      </c>
    </row>
    <row r="5" spans="1:17" ht="20.100000000000001" customHeight="1">
      <c r="A5" s="471"/>
      <c r="B5" s="473"/>
      <c r="C5" s="475"/>
      <c r="D5" s="475"/>
      <c r="E5" s="475"/>
      <c r="F5" s="475"/>
      <c r="G5" s="264" t="s">
        <v>124</v>
      </c>
      <c r="H5" s="264" t="s">
        <v>125</v>
      </c>
      <c r="I5" s="475"/>
      <c r="J5" s="475"/>
      <c r="K5" s="475"/>
      <c r="L5" s="475"/>
      <c r="M5" s="266" t="s">
        <v>124</v>
      </c>
    </row>
    <row r="6" spans="1:17" ht="20.100000000000001" customHeight="1">
      <c r="A6" s="267" t="s">
        <v>103</v>
      </c>
      <c r="B6" s="268">
        <v>32</v>
      </c>
      <c r="C6" s="269">
        <v>0</v>
      </c>
      <c r="D6" s="269">
        <v>2</v>
      </c>
      <c r="E6" s="269">
        <v>14</v>
      </c>
      <c r="F6" s="269">
        <v>16</v>
      </c>
      <c r="G6" s="269">
        <v>5</v>
      </c>
      <c r="H6" s="269" t="s">
        <v>328</v>
      </c>
      <c r="I6" s="270">
        <v>0</v>
      </c>
      <c r="J6" s="269" t="s">
        <v>328</v>
      </c>
      <c r="K6" s="269">
        <v>763</v>
      </c>
      <c r="L6" s="269">
        <v>248</v>
      </c>
      <c r="M6" s="271" t="s">
        <v>328</v>
      </c>
      <c r="O6" s="477" t="s">
        <v>126</v>
      </c>
      <c r="P6" s="477"/>
    </row>
    <row r="7" spans="1:17" ht="17.100000000000001" customHeight="1">
      <c r="A7" s="272" t="s">
        <v>84</v>
      </c>
      <c r="B7" s="273">
        <v>0</v>
      </c>
      <c r="C7" s="274">
        <v>0</v>
      </c>
      <c r="D7" s="275">
        <v>0</v>
      </c>
      <c r="E7" s="275">
        <v>0</v>
      </c>
      <c r="F7" s="275">
        <v>0</v>
      </c>
      <c r="G7" s="275">
        <v>0</v>
      </c>
      <c r="H7" s="276" t="s">
        <v>328</v>
      </c>
      <c r="I7" s="276" t="s">
        <v>328</v>
      </c>
      <c r="J7" s="276" t="s">
        <v>328</v>
      </c>
      <c r="K7" s="276" t="s">
        <v>328</v>
      </c>
      <c r="L7" s="276" t="s">
        <v>328</v>
      </c>
      <c r="M7" s="277" t="s">
        <v>328</v>
      </c>
      <c r="O7" s="478" t="s">
        <v>127</v>
      </c>
      <c r="P7" s="478"/>
    </row>
    <row r="8" spans="1:17" ht="17.100000000000001" customHeight="1">
      <c r="A8" s="272" t="s">
        <v>85</v>
      </c>
      <c r="B8" s="278">
        <v>2</v>
      </c>
      <c r="C8" s="279">
        <v>0</v>
      </c>
      <c r="D8" s="279">
        <v>0</v>
      </c>
      <c r="E8" s="279">
        <v>1</v>
      </c>
      <c r="F8" s="279">
        <v>2</v>
      </c>
      <c r="G8" s="279">
        <v>0</v>
      </c>
      <c r="H8" s="276" t="s">
        <v>327</v>
      </c>
      <c r="I8" s="279">
        <v>0</v>
      </c>
      <c r="J8" s="279">
        <v>0</v>
      </c>
      <c r="K8" s="276" t="s">
        <v>327</v>
      </c>
      <c r="L8" s="276" t="s">
        <v>327</v>
      </c>
      <c r="M8" s="277">
        <v>0</v>
      </c>
      <c r="O8" s="478" t="s">
        <v>128</v>
      </c>
      <c r="P8" s="478"/>
    </row>
    <row r="9" spans="1:17" ht="17.100000000000001" customHeight="1">
      <c r="A9" s="280" t="s">
        <v>86</v>
      </c>
      <c r="B9" s="274">
        <v>0</v>
      </c>
      <c r="C9" s="274">
        <v>0</v>
      </c>
      <c r="D9" s="275">
        <v>0</v>
      </c>
      <c r="E9" s="275">
        <v>0</v>
      </c>
      <c r="F9" s="275">
        <v>0</v>
      </c>
      <c r="G9" s="275">
        <v>0</v>
      </c>
      <c r="H9" s="276" t="s">
        <v>327</v>
      </c>
      <c r="I9" s="276" t="s">
        <v>327</v>
      </c>
      <c r="J9" s="276" t="s">
        <v>327</v>
      </c>
      <c r="K9" s="276" t="s">
        <v>327</v>
      </c>
      <c r="L9" s="276" t="s">
        <v>327</v>
      </c>
      <c r="M9" s="277" t="s">
        <v>327</v>
      </c>
    </row>
    <row r="10" spans="1:17" ht="17.100000000000001" customHeight="1">
      <c r="A10" s="280" t="s">
        <v>87</v>
      </c>
      <c r="B10" s="279">
        <v>0</v>
      </c>
      <c r="C10" s="279">
        <v>0</v>
      </c>
      <c r="D10" s="279">
        <v>0</v>
      </c>
      <c r="E10" s="279">
        <v>0</v>
      </c>
      <c r="F10" s="279">
        <v>0</v>
      </c>
      <c r="G10" s="279">
        <v>0</v>
      </c>
      <c r="H10" s="279">
        <v>0</v>
      </c>
      <c r="I10" s="279">
        <v>0</v>
      </c>
      <c r="J10" s="276">
        <v>0</v>
      </c>
      <c r="K10" s="276">
        <v>0</v>
      </c>
      <c r="L10" s="279">
        <v>0</v>
      </c>
      <c r="M10" s="277">
        <v>0</v>
      </c>
      <c r="O10" s="480" t="s">
        <v>129</v>
      </c>
      <c r="P10" s="480"/>
      <c r="Q10" s="480"/>
    </row>
    <row r="11" spans="1:17" ht="17.100000000000001" customHeight="1">
      <c r="A11" s="280" t="s">
        <v>88</v>
      </c>
      <c r="B11" s="274">
        <v>0</v>
      </c>
      <c r="C11" s="274">
        <v>0</v>
      </c>
      <c r="D11" s="275">
        <v>0</v>
      </c>
      <c r="E11" s="275">
        <v>0</v>
      </c>
      <c r="F11" s="275">
        <v>0</v>
      </c>
      <c r="G11" s="275">
        <v>0</v>
      </c>
      <c r="H11" s="276" t="s">
        <v>327</v>
      </c>
      <c r="I11" s="276" t="s">
        <v>327</v>
      </c>
      <c r="J11" s="276" t="s">
        <v>327</v>
      </c>
      <c r="K11" s="276" t="s">
        <v>327</v>
      </c>
      <c r="L11" s="276" t="s">
        <v>327</v>
      </c>
      <c r="M11" s="277" t="s">
        <v>327</v>
      </c>
      <c r="O11" s="481" t="s">
        <v>130</v>
      </c>
      <c r="P11" s="481"/>
      <c r="Q11" s="481"/>
    </row>
    <row r="12" spans="1:17" ht="17.100000000000001" customHeight="1">
      <c r="A12" s="280" t="s">
        <v>89</v>
      </c>
      <c r="B12" s="274">
        <v>0</v>
      </c>
      <c r="C12" s="274">
        <v>0</v>
      </c>
      <c r="D12" s="275">
        <v>0</v>
      </c>
      <c r="E12" s="275">
        <v>0</v>
      </c>
      <c r="F12" s="275">
        <v>0</v>
      </c>
      <c r="G12" s="275">
        <v>0</v>
      </c>
      <c r="H12" s="276" t="s">
        <v>327</v>
      </c>
      <c r="I12" s="276" t="s">
        <v>327</v>
      </c>
      <c r="J12" s="276" t="s">
        <v>327</v>
      </c>
      <c r="K12" s="276" t="s">
        <v>327</v>
      </c>
      <c r="L12" s="276" t="s">
        <v>327</v>
      </c>
      <c r="M12" s="277" t="s">
        <v>327</v>
      </c>
      <c r="O12" s="481" t="s">
        <v>131</v>
      </c>
      <c r="P12" s="481"/>
      <c r="Q12" s="481"/>
    </row>
    <row r="13" spans="1:17" ht="17.100000000000001" customHeight="1">
      <c r="A13" s="280" t="s">
        <v>90</v>
      </c>
      <c r="B13" s="274">
        <v>9</v>
      </c>
      <c r="C13" s="279">
        <v>0</v>
      </c>
      <c r="D13" s="279">
        <v>0</v>
      </c>
      <c r="E13" s="279">
        <v>4</v>
      </c>
      <c r="F13" s="279">
        <v>3</v>
      </c>
      <c r="G13" s="279">
        <v>3</v>
      </c>
      <c r="H13" s="281">
        <v>379</v>
      </c>
      <c r="I13" s="279">
        <v>0</v>
      </c>
      <c r="J13" s="276">
        <v>0</v>
      </c>
      <c r="K13" s="276">
        <v>262</v>
      </c>
      <c r="L13" s="281">
        <v>57</v>
      </c>
      <c r="M13" s="277">
        <v>0</v>
      </c>
    </row>
    <row r="14" spans="1:17" ht="17.100000000000001" customHeight="1">
      <c r="A14" s="280" t="s">
        <v>91</v>
      </c>
      <c r="B14" s="274">
        <v>5</v>
      </c>
      <c r="C14" s="279">
        <v>0</v>
      </c>
      <c r="D14" s="279">
        <v>1</v>
      </c>
      <c r="E14" s="279">
        <v>5</v>
      </c>
      <c r="F14" s="279">
        <v>0</v>
      </c>
      <c r="G14" s="279">
        <v>0</v>
      </c>
      <c r="H14" s="276" t="s">
        <v>327</v>
      </c>
      <c r="I14" s="279">
        <v>0</v>
      </c>
      <c r="J14" s="276" t="s">
        <v>327</v>
      </c>
      <c r="K14" s="276">
        <v>210</v>
      </c>
      <c r="L14" s="279">
        <v>0</v>
      </c>
      <c r="M14" s="277">
        <v>0</v>
      </c>
    </row>
    <row r="15" spans="1:17" ht="17.100000000000001" customHeight="1">
      <c r="A15" s="280" t="s">
        <v>92</v>
      </c>
      <c r="B15" s="274">
        <v>0</v>
      </c>
      <c r="C15" s="274">
        <v>0</v>
      </c>
      <c r="D15" s="275">
        <v>0</v>
      </c>
      <c r="E15" s="275">
        <v>0</v>
      </c>
      <c r="F15" s="275">
        <v>0</v>
      </c>
      <c r="G15" s="275">
        <v>0</v>
      </c>
      <c r="H15" s="276" t="s">
        <v>327</v>
      </c>
      <c r="I15" s="276" t="s">
        <v>327</v>
      </c>
      <c r="J15" s="276" t="s">
        <v>327</v>
      </c>
      <c r="K15" s="276" t="s">
        <v>327</v>
      </c>
      <c r="L15" s="276" t="s">
        <v>327</v>
      </c>
      <c r="M15" s="277" t="s">
        <v>327</v>
      </c>
    </row>
    <row r="16" spans="1:17" ht="17.100000000000001" customHeight="1">
      <c r="A16" s="280" t="s">
        <v>93</v>
      </c>
      <c r="B16" s="274">
        <v>0</v>
      </c>
      <c r="C16" s="274">
        <v>0</v>
      </c>
      <c r="D16" s="275">
        <v>0</v>
      </c>
      <c r="E16" s="275">
        <v>0</v>
      </c>
      <c r="F16" s="275">
        <v>0</v>
      </c>
      <c r="G16" s="275">
        <v>0</v>
      </c>
      <c r="H16" s="275">
        <v>0</v>
      </c>
      <c r="I16" s="275">
        <v>0</v>
      </c>
      <c r="J16" s="275">
        <v>0</v>
      </c>
      <c r="K16" s="275">
        <v>0</v>
      </c>
      <c r="L16" s="275">
        <v>0</v>
      </c>
      <c r="M16" s="277" t="s">
        <v>327</v>
      </c>
    </row>
    <row r="17" spans="1:16" ht="17.100000000000001" customHeight="1">
      <c r="A17" s="280" t="s">
        <v>94</v>
      </c>
      <c r="B17" s="279">
        <v>0</v>
      </c>
      <c r="C17" s="279">
        <v>0</v>
      </c>
      <c r="D17" s="279">
        <v>0</v>
      </c>
      <c r="E17" s="279">
        <v>0</v>
      </c>
      <c r="F17" s="279">
        <v>0</v>
      </c>
      <c r="G17" s="279">
        <v>0</v>
      </c>
      <c r="H17" s="279">
        <v>0</v>
      </c>
      <c r="I17" s="279">
        <v>0</v>
      </c>
      <c r="J17" s="276">
        <v>0</v>
      </c>
      <c r="K17" s="276">
        <v>0</v>
      </c>
      <c r="L17" s="279">
        <v>0</v>
      </c>
      <c r="M17" s="277">
        <v>0</v>
      </c>
      <c r="P17" s="282"/>
    </row>
    <row r="18" spans="1:16" ht="17.100000000000001" customHeight="1">
      <c r="A18" s="280" t="s">
        <v>95</v>
      </c>
      <c r="B18" s="274">
        <v>3</v>
      </c>
      <c r="C18" s="279">
        <v>0</v>
      </c>
      <c r="D18" s="279">
        <v>0</v>
      </c>
      <c r="E18" s="279">
        <v>1</v>
      </c>
      <c r="F18" s="279">
        <v>2</v>
      </c>
      <c r="G18" s="279">
        <v>0</v>
      </c>
      <c r="H18" s="275">
        <v>0</v>
      </c>
      <c r="I18" s="279">
        <v>0</v>
      </c>
      <c r="J18" s="276">
        <v>0</v>
      </c>
      <c r="K18" s="276" t="s">
        <v>326</v>
      </c>
      <c r="L18" s="276" t="s">
        <v>326</v>
      </c>
      <c r="M18" s="277">
        <v>0</v>
      </c>
    </row>
    <row r="19" spans="1:16" ht="17.100000000000001" customHeight="1">
      <c r="A19" s="280" t="s">
        <v>96</v>
      </c>
      <c r="B19" s="274">
        <v>0</v>
      </c>
      <c r="C19" s="274">
        <v>0</v>
      </c>
      <c r="D19" s="275">
        <v>0</v>
      </c>
      <c r="E19" s="275">
        <v>0</v>
      </c>
      <c r="F19" s="275">
        <v>0</v>
      </c>
      <c r="G19" s="275">
        <v>0</v>
      </c>
      <c r="H19" s="275">
        <v>0</v>
      </c>
      <c r="I19" s="275">
        <v>0</v>
      </c>
      <c r="J19" s="275">
        <v>0</v>
      </c>
      <c r="K19" s="275">
        <v>0</v>
      </c>
      <c r="L19" s="275">
        <v>0</v>
      </c>
      <c r="M19" s="277" t="s">
        <v>326</v>
      </c>
    </row>
    <row r="20" spans="1:16" ht="17.100000000000001" customHeight="1">
      <c r="A20" s="280" t="s">
        <v>97</v>
      </c>
      <c r="B20" s="274">
        <v>1</v>
      </c>
      <c r="C20" s="279">
        <v>0</v>
      </c>
      <c r="D20" s="279">
        <v>0</v>
      </c>
      <c r="E20" s="279">
        <v>0</v>
      </c>
      <c r="F20" s="279">
        <v>1</v>
      </c>
      <c r="G20" s="279">
        <v>0</v>
      </c>
      <c r="H20" s="275">
        <v>0</v>
      </c>
      <c r="I20" s="279">
        <v>0</v>
      </c>
      <c r="J20" s="276">
        <v>0</v>
      </c>
      <c r="K20" s="276">
        <v>0</v>
      </c>
      <c r="L20" s="276" t="s">
        <v>326</v>
      </c>
      <c r="M20" s="277">
        <v>0</v>
      </c>
    </row>
    <row r="21" spans="1:16" ht="17.100000000000001" customHeight="1">
      <c r="A21" s="283" t="s">
        <v>98</v>
      </c>
      <c r="B21" s="274">
        <v>2</v>
      </c>
      <c r="C21" s="279">
        <v>0</v>
      </c>
      <c r="D21" s="279">
        <v>0</v>
      </c>
      <c r="E21" s="279">
        <v>0</v>
      </c>
      <c r="F21" s="279">
        <v>2</v>
      </c>
      <c r="G21" s="279">
        <v>0</v>
      </c>
      <c r="H21" s="275">
        <v>0</v>
      </c>
      <c r="I21" s="279">
        <v>0</v>
      </c>
      <c r="J21" s="276">
        <v>0</v>
      </c>
      <c r="K21" s="276">
        <v>0</v>
      </c>
      <c r="L21" s="276" t="s">
        <v>326</v>
      </c>
      <c r="M21" s="277">
        <v>0</v>
      </c>
    </row>
    <row r="22" spans="1:16" ht="17.100000000000001" customHeight="1">
      <c r="A22" s="283" t="s">
        <v>99</v>
      </c>
      <c r="B22" s="279">
        <v>0</v>
      </c>
      <c r="C22" s="279">
        <v>0</v>
      </c>
      <c r="D22" s="279">
        <v>0</v>
      </c>
      <c r="E22" s="279">
        <v>0</v>
      </c>
      <c r="F22" s="279">
        <v>0</v>
      </c>
      <c r="G22" s="279">
        <v>0</v>
      </c>
      <c r="H22" s="279">
        <v>0</v>
      </c>
      <c r="I22" s="279">
        <v>0</v>
      </c>
      <c r="J22" s="279">
        <v>0</v>
      </c>
      <c r="K22" s="276">
        <v>0</v>
      </c>
      <c r="L22" s="276">
        <v>0</v>
      </c>
      <c r="M22" s="284">
        <v>0</v>
      </c>
    </row>
    <row r="23" spans="1:16" ht="17.100000000000001" customHeight="1" thickBot="1">
      <c r="A23" s="285" t="s">
        <v>100</v>
      </c>
      <c r="B23" s="286">
        <v>0</v>
      </c>
      <c r="C23" s="286">
        <v>0</v>
      </c>
      <c r="D23" s="286">
        <v>0</v>
      </c>
      <c r="E23" s="286">
        <v>0</v>
      </c>
      <c r="F23" s="286">
        <v>0</v>
      </c>
      <c r="G23" s="286">
        <v>0</v>
      </c>
      <c r="H23" s="286">
        <v>0</v>
      </c>
      <c r="I23" s="286">
        <v>0</v>
      </c>
      <c r="J23" s="286">
        <v>0</v>
      </c>
      <c r="K23" s="287">
        <v>0</v>
      </c>
      <c r="L23" s="286">
        <v>0</v>
      </c>
      <c r="M23" s="288">
        <v>0</v>
      </c>
    </row>
    <row r="24" spans="1:16" ht="15" customHeight="1">
      <c r="A24" s="289" t="s">
        <v>77</v>
      </c>
      <c r="B24" s="259"/>
      <c r="C24" s="259"/>
      <c r="D24" s="259"/>
      <c r="E24" s="259"/>
      <c r="F24" s="259"/>
      <c r="G24" s="259"/>
      <c r="H24" s="259"/>
      <c r="I24" s="259"/>
      <c r="J24" s="479" t="s">
        <v>246</v>
      </c>
      <c r="K24" s="479"/>
      <c r="L24" s="479"/>
      <c r="M24" s="479"/>
      <c r="N24" s="259"/>
    </row>
    <row r="25" spans="1:16" ht="15" customHeight="1">
      <c r="A25" s="259"/>
      <c r="B25" s="259"/>
      <c r="C25" s="259"/>
      <c r="D25" s="259"/>
      <c r="E25" s="259"/>
      <c r="F25" s="259"/>
      <c r="G25" s="259"/>
      <c r="H25" s="259"/>
      <c r="I25" s="259"/>
      <c r="J25" s="259"/>
      <c r="K25" s="259"/>
      <c r="L25" s="259"/>
      <c r="M25" s="259"/>
      <c r="N25" s="259"/>
    </row>
    <row r="26" spans="1:16" ht="15" customHeight="1" thickBot="1">
      <c r="A26" s="137" t="s">
        <v>329</v>
      </c>
      <c r="B26" s="137"/>
      <c r="C26" s="137"/>
      <c r="D26" s="137"/>
      <c r="E26" s="137"/>
      <c r="F26" s="137"/>
      <c r="G26" s="137"/>
      <c r="H26" s="137"/>
      <c r="I26" s="137"/>
      <c r="J26" s="137"/>
      <c r="K26" s="137"/>
      <c r="L26" s="259"/>
      <c r="M26" s="260" t="s">
        <v>248</v>
      </c>
      <c r="N26" s="259"/>
    </row>
    <row r="27" spans="1:16" ht="20.100000000000001" customHeight="1" thickBot="1">
      <c r="A27" s="470" t="s">
        <v>102</v>
      </c>
      <c r="B27" s="387" t="s">
        <v>103</v>
      </c>
      <c r="C27" s="387" t="s">
        <v>132</v>
      </c>
      <c r="D27" s="472" t="s">
        <v>121</v>
      </c>
      <c r="E27" s="290" t="s">
        <v>330</v>
      </c>
      <c r="F27" s="483" t="s">
        <v>8</v>
      </c>
      <c r="G27" s="387" t="s">
        <v>133</v>
      </c>
      <c r="H27" s="262" t="s">
        <v>9</v>
      </c>
      <c r="I27" s="485" t="s">
        <v>134</v>
      </c>
      <c r="J27" s="387" t="s">
        <v>135</v>
      </c>
      <c r="K27" s="387" t="s">
        <v>136</v>
      </c>
      <c r="L27" s="485" t="s">
        <v>137</v>
      </c>
      <c r="M27" s="291" t="s">
        <v>9</v>
      </c>
      <c r="O27" s="477" t="s">
        <v>126</v>
      </c>
      <c r="P27" s="477"/>
    </row>
    <row r="28" spans="1:16" ht="20.100000000000001" customHeight="1">
      <c r="A28" s="471"/>
      <c r="B28" s="482"/>
      <c r="C28" s="482"/>
      <c r="D28" s="482"/>
      <c r="E28" s="292" t="s">
        <v>124</v>
      </c>
      <c r="F28" s="484"/>
      <c r="G28" s="482"/>
      <c r="H28" s="293" t="s">
        <v>138</v>
      </c>
      <c r="I28" s="486"/>
      <c r="J28" s="482"/>
      <c r="K28" s="482"/>
      <c r="L28" s="486"/>
      <c r="M28" s="266" t="s">
        <v>139</v>
      </c>
      <c r="O28" s="478" t="s">
        <v>127</v>
      </c>
      <c r="P28" s="478"/>
    </row>
    <row r="29" spans="1:16" ht="20.100000000000001" customHeight="1">
      <c r="A29" s="267" t="s">
        <v>103</v>
      </c>
      <c r="B29" s="294">
        <v>42</v>
      </c>
      <c r="C29" s="295">
        <v>0</v>
      </c>
      <c r="D29" s="295">
        <v>13</v>
      </c>
      <c r="E29" s="295">
        <v>5</v>
      </c>
      <c r="F29" s="295">
        <v>7</v>
      </c>
      <c r="G29" s="295">
        <v>12</v>
      </c>
      <c r="H29" s="295">
        <v>0</v>
      </c>
      <c r="I29" s="295">
        <v>4</v>
      </c>
      <c r="J29" s="295">
        <v>1</v>
      </c>
      <c r="K29" s="295">
        <v>0</v>
      </c>
      <c r="L29" s="295">
        <v>0</v>
      </c>
      <c r="M29" s="296">
        <v>0</v>
      </c>
    </row>
    <row r="30" spans="1:16" ht="17.100000000000001" customHeight="1">
      <c r="A30" s="272" t="s">
        <v>84</v>
      </c>
      <c r="B30" s="297" t="s">
        <v>331</v>
      </c>
      <c r="C30" s="276" t="s">
        <v>331</v>
      </c>
      <c r="D30" s="276" t="s">
        <v>331</v>
      </c>
      <c r="E30" s="276" t="s">
        <v>331</v>
      </c>
      <c r="F30" s="276" t="s">
        <v>331</v>
      </c>
      <c r="G30" s="276" t="s">
        <v>331</v>
      </c>
      <c r="H30" s="276" t="s">
        <v>331</v>
      </c>
      <c r="I30" s="276" t="s">
        <v>331</v>
      </c>
      <c r="J30" s="276" t="s">
        <v>331</v>
      </c>
      <c r="K30" s="276" t="s">
        <v>331</v>
      </c>
      <c r="L30" s="276" t="s">
        <v>331</v>
      </c>
      <c r="M30" s="277" t="s">
        <v>331</v>
      </c>
    </row>
    <row r="31" spans="1:16" ht="17.100000000000001" customHeight="1">
      <c r="A31" s="272" t="s">
        <v>85</v>
      </c>
      <c r="B31" s="297">
        <v>3</v>
      </c>
      <c r="C31" s="276">
        <v>0</v>
      </c>
      <c r="D31" s="276">
        <v>1</v>
      </c>
      <c r="E31" s="276">
        <v>0</v>
      </c>
      <c r="F31" s="276">
        <v>1</v>
      </c>
      <c r="G31" s="276">
        <v>0</v>
      </c>
      <c r="H31" s="276">
        <v>0</v>
      </c>
      <c r="I31" s="276">
        <v>1</v>
      </c>
      <c r="J31" s="276">
        <v>0</v>
      </c>
      <c r="K31" s="276">
        <v>0</v>
      </c>
      <c r="L31" s="276">
        <v>0</v>
      </c>
      <c r="M31" s="277">
        <v>0</v>
      </c>
    </row>
    <row r="32" spans="1:16" ht="17.100000000000001" customHeight="1">
      <c r="A32" s="272" t="s">
        <v>86</v>
      </c>
      <c r="B32" s="297" t="s">
        <v>327</v>
      </c>
      <c r="C32" s="276" t="s">
        <v>327</v>
      </c>
      <c r="D32" s="276" t="s">
        <v>327</v>
      </c>
      <c r="E32" s="276" t="s">
        <v>327</v>
      </c>
      <c r="F32" s="276" t="s">
        <v>327</v>
      </c>
      <c r="G32" s="276" t="s">
        <v>327</v>
      </c>
      <c r="H32" s="276" t="s">
        <v>327</v>
      </c>
      <c r="I32" s="276" t="s">
        <v>327</v>
      </c>
      <c r="J32" s="276" t="s">
        <v>327</v>
      </c>
      <c r="K32" s="276" t="s">
        <v>327</v>
      </c>
      <c r="L32" s="276" t="s">
        <v>327</v>
      </c>
      <c r="M32" s="277" t="s">
        <v>327</v>
      </c>
    </row>
    <row r="33" spans="1:14" ht="17.100000000000001" customHeight="1">
      <c r="A33" s="272" t="s">
        <v>87</v>
      </c>
      <c r="B33" s="297">
        <v>0</v>
      </c>
      <c r="C33" s="276">
        <v>0</v>
      </c>
      <c r="D33" s="276">
        <v>0</v>
      </c>
      <c r="E33" s="276">
        <v>0</v>
      </c>
      <c r="F33" s="276">
        <v>0</v>
      </c>
      <c r="G33" s="276">
        <v>0</v>
      </c>
      <c r="H33" s="276">
        <v>0</v>
      </c>
      <c r="I33" s="276">
        <v>0</v>
      </c>
      <c r="J33" s="276">
        <v>0</v>
      </c>
      <c r="K33" s="276">
        <v>0</v>
      </c>
      <c r="L33" s="276">
        <v>0</v>
      </c>
      <c r="M33" s="277">
        <v>0</v>
      </c>
    </row>
    <row r="34" spans="1:14" ht="17.100000000000001" customHeight="1">
      <c r="A34" s="272" t="s">
        <v>88</v>
      </c>
      <c r="B34" s="297" t="s">
        <v>327</v>
      </c>
      <c r="C34" s="276" t="s">
        <v>327</v>
      </c>
      <c r="D34" s="276" t="s">
        <v>327</v>
      </c>
      <c r="E34" s="276" t="s">
        <v>327</v>
      </c>
      <c r="F34" s="276" t="s">
        <v>327</v>
      </c>
      <c r="G34" s="276" t="s">
        <v>327</v>
      </c>
      <c r="H34" s="276" t="s">
        <v>327</v>
      </c>
      <c r="I34" s="276" t="s">
        <v>327</v>
      </c>
      <c r="J34" s="276" t="s">
        <v>327</v>
      </c>
      <c r="K34" s="276" t="s">
        <v>327</v>
      </c>
      <c r="L34" s="276" t="s">
        <v>327</v>
      </c>
      <c r="M34" s="277" t="s">
        <v>327</v>
      </c>
    </row>
    <row r="35" spans="1:14" ht="17.100000000000001" customHeight="1">
      <c r="A35" s="272" t="s">
        <v>89</v>
      </c>
      <c r="B35" s="297" t="s">
        <v>327</v>
      </c>
      <c r="C35" s="276" t="s">
        <v>327</v>
      </c>
      <c r="D35" s="276" t="s">
        <v>327</v>
      </c>
      <c r="E35" s="276" t="s">
        <v>327</v>
      </c>
      <c r="F35" s="276" t="s">
        <v>327</v>
      </c>
      <c r="G35" s="276" t="s">
        <v>327</v>
      </c>
      <c r="H35" s="276" t="s">
        <v>327</v>
      </c>
      <c r="I35" s="276" t="s">
        <v>327</v>
      </c>
      <c r="J35" s="276" t="s">
        <v>327</v>
      </c>
      <c r="K35" s="276" t="s">
        <v>327</v>
      </c>
      <c r="L35" s="276" t="s">
        <v>327</v>
      </c>
      <c r="M35" s="277" t="s">
        <v>327</v>
      </c>
    </row>
    <row r="36" spans="1:14" ht="17.100000000000001" customHeight="1">
      <c r="A36" s="272" t="s">
        <v>90</v>
      </c>
      <c r="B36" s="297">
        <v>11</v>
      </c>
      <c r="C36" s="276">
        <v>0</v>
      </c>
      <c r="D36" s="276">
        <v>4</v>
      </c>
      <c r="E36" s="276">
        <v>3</v>
      </c>
      <c r="F36" s="276">
        <v>1</v>
      </c>
      <c r="G36" s="276">
        <v>3</v>
      </c>
      <c r="H36" s="276">
        <v>0</v>
      </c>
      <c r="I36" s="276">
        <v>0</v>
      </c>
      <c r="J36" s="276">
        <v>0</v>
      </c>
      <c r="K36" s="276">
        <v>0</v>
      </c>
      <c r="L36" s="276">
        <v>0</v>
      </c>
      <c r="M36" s="277">
        <v>0</v>
      </c>
    </row>
    <row r="37" spans="1:14" ht="17.100000000000001" customHeight="1">
      <c r="A37" s="272" t="s">
        <v>91</v>
      </c>
      <c r="B37" s="297">
        <v>5</v>
      </c>
      <c r="C37" s="276">
        <v>0</v>
      </c>
      <c r="D37" s="276">
        <v>5</v>
      </c>
      <c r="E37" s="276">
        <v>0</v>
      </c>
      <c r="F37" s="276">
        <v>0</v>
      </c>
      <c r="G37" s="276">
        <v>0</v>
      </c>
      <c r="H37" s="276">
        <v>0</v>
      </c>
      <c r="I37" s="276">
        <v>0</v>
      </c>
      <c r="J37" s="276">
        <v>0</v>
      </c>
      <c r="K37" s="276">
        <v>0</v>
      </c>
      <c r="L37" s="276">
        <v>0</v>
      </c>
      <c r="M37" s="277">
        <v>0</v>
      </c>
    </row>
    <row r="38" spans="1:14" ht="17.100000000000001" customHeight="1">
      <c r="A38" s="272" t="s">
        <v>92</v>
      </c>
      <c r="B38" s="297" t="s">
        <v>327</v>
      </c>
      <c r="C38" s="276" t="s">
        <v>327</v>
      </c>
      <c r="D38" s="276" t="s">
        <v>327</v>
      </c>
      <c r="E38" s="276" t="s">
        <v>327</v>
      </c>
      <c r="F38" s="276" t="s">
        <v>327</v>
      </c>
      <c r="G38" s="276" t="s">
        <v>327</v>
      </c>
      <c r="H38" s="276" t="s">
        <v>327</v>
      </c>
      <c r="I38" s="276" t="s">
        <v>327</v>
      </c>
      <c r="J38" s="276" t="s">
        <v>327</v>
      </c>
      <c r="K38" s="276" t="s">
        <v>327</v>
      </c>
      <c r="L38" s="276" t="s">
        <v>327</v>
      </c>
      <c r="M38" s="277" t="s">
        <v>327</v>
      </c>
    </row>
    <row r="39" spans="1:14" ht="17.100000000000001" customHeight="1">
      <c r="A39" s="272" t="s">
        <v>93</v>
      </c>
      <c r="B39" s="297" t="s">
        <v>327</v>
      </c>
      <c r="C39" s="276" t="s">
        <v>327</v>
      </c>
      <c r="D39" s="276" t="s">
        <v>327</v>
      </c>
      <c r="E39" s="276" t="s">
        <v>327</v>
      </c>
      <c r="F39" s="276" t="s">
        <v>327</v>
      </c>
      <c r="G39" s="276" t="s">
        <v>327</v>
      </c>
      <c r="H39" s="276" t="s">
        <v>327</v>
      </c>
      <c r="I39" s="276" t="s">
        <v>327</v>
      </c>
      <c r="J39" s="276" t="s">
        <v>327</v>
      </c>
      <c r="K39" s="276" t="s">
        <v>327</v>
      </c>
      <c r="L39" s="276" t="s">
        <v>327</v>
      </c>
      <c r="M39" s="277" t="s">
        <v>327</v>
      </c>
    </row>
    <row r="40" spans="1:14" ht="17.100000000000001" customHeight="1">
      <c r="A40" s="272" t="s">
        <v>94</v>
      </c>
      <c r="B40" s="297">
        <v>0</v>
      </c>
      <c r="C40" s="276">
        <v>0</v>
      </c>
      <c r="D40" s="276">
        <v>0</v>
      </c>
      <c r="E40" s="276">
        <v>0</v>
      </c>
      <c r="F40" s="276">
        <v>0</v>
      </c>
      <c r="G40" s="276">
        <v>0</v>
      </c>
      <c r="H40" s="276">
        <v>0</v>
      </c>
      <c r="I40" s="276">
        <v>0</v>
      </c>
      <c r="J40" s="276">
        <v>0</v>
      </c>
      <c r="K40" s="276">
        <v>0</v>
      </c>
      <c r="L40" s="276">
        <v>0</v>
      </c>
      <c r="M40" s="277">
        <v>0</v>
      </c>
    </row>
    <row r="41" spans="1:14" ht="17.100000000000001" customHeight="1">
      <c r="A41" s="272" t="s">
        <v>95</v>
      </c>
      <c r="B41" s="297">
        <v>3</v>
      </c>
      <c r="C41" s="276">
        <v>0</v>
      </c>
      <c r="D41" s="276">
        <v>1</v>
      </c>
      <c r="E41" s="276">
        <v>0</v>
      </c>
      <c r="F41" s="276">
        <v>1</v>
      </c>
      <c r="G41" s="276">
        <v>1</v>
      </c>
      <c r="H41" s="276">
        <v>0</v>
      </c>
      <c r="I41" s="276">
        <v>0</v>
      </c>
      <c r="J41" s="276">
        <v>0</v>
      </c>
      <c r="K41" s="276">
        <v>0</v>
      </c>
      <c r="L41" s="276">
        <v>0</v>
      </c>
      <c r="M41" s="277">
        <v>0</v>
      </c>
    </row>
    <row r="42" spans="1:14" ht="17.100000000000001" customHeight="1">
      <c r="A42" s="272" t="s">
        <v>96</v>
      </c>
      <c r="B42" s="297" t="s">
        <v>326</v>
      </c>
      <c r="C42" s="276" t="s">
        <v>326</v>
      </c>
      <c r="D42" s="276" t="s">
        <v>326</v>
      </c>
      <c r="E42" s="276" t="s">
        <v>326</v>
      </c>
      <c r="F42" s="276" t="s">
        <v>326</v>
      </c>
      <c r="G42" s="276" t="s">
        <v>326</v>
      </c>
      <c r="H42" s="276" t="s">
        <v>326</v>
      </c>
      <c r="I42" s="276" t="s">
        <v>326</v>
      </c>
      <c r="J42" s="276" t="s">
        <v>326</v>
      </c>
      <c r="K42" s="276" t="s">
        <v>326</v>
      </c>
      <c r="L42" s="276" t="s">
        <v>326</v>
      </c>
      <c r="M42" s="277" t="s">
        <v>326</v>
      </c>
    </row>
    <row r="43" spans="1:14" ht="17.100000000000001" customHeight="1">
      <c r="A43" s="272" t="s">
        <v>97</v>
      </c>
      <c r="B43" s="297">
        <v>6</v>
      </c>
      <c r="C43" s="276">
        <v>0</v>
      </c>
      <c r="D43" s="276">
        <v>0</v>
      </c>
      <c r="E43" s="276">
        <v>0</v>
      </c>
      <c r="F43" s="276">
        <v>1</v>
      </c>
      <c r="G43" s="276">
        <v>3</v>
      </c>
      <c r="H43" s="276">
        <v>0</v>
      </c>
      <c r="I43" s="276">
        <v>2</v>
      </c>
      <c r="J43" s="276">
        <v>0</v>
      </c>
      <c r="K43" s="276">
        <v>0</v>
      </c>
      <c r="L43" s="276">
        <v>0</v>
      </c>
      <c r="M43" s="277">
        <v>0</v>
      </c>
    </row>
    <row r="44" spans="1:14" ht="17.100000000000001" customHeight="1">
      <c r="A44" s="298" t="s">
        <v>98</v>
      </c>
      <c r="B44" s="297">
        <v>3</v>
      </c>
      <c r="C44" s="276">
        <v>0</v>
      </c>
      <c r="D44" s="276">
        <v>0</v>
      </c>
      <c r="E44" s="276">
        <v>0</v>
      </c>
      <c r="F44" s="276">
        <v>1</v>
      </c>
      <c r="G44" s="276">
        <v>1</v>
      </c>
      <c r="H44" s="276">
        <v>0</v>
      </c>
      <c r="I44" s="276">
        <v>1</v>
      </c>
      <c r="J44" s="276">
        <v>0</v>
      </c>
      <c r="K44" s="276">
        <v>0</v>
      </c>
      <c r="L44" s="276">
        <v>0</v>
      </c>
      <c r="M44" s="277">
        <v>0</v>
      </c>
    </row>
    <row r="45" spans="1:14" ht="17.100000000000001" customHeight="1">
      <c r="A45" s="298" t="s">
        <v>99</v>
      </c>
      <c r="B45" s="297">
        <v>0</v>
      </c>
      <c r="C45" s="276">
        <v>0</v>
      </c>
      <c r="D45" s="276">
        <v>0</v>
      </c>
      <c r="E45" s="276">
        <v>0</v>
      </c>
      <c r="F45" s="276">
        <v>0</v>
      </c>
      <c r="G45" s="276">
        <v>0</v>
      </c>
      <c r="H45" s="276">
        <v>0</v>
      </c>
      <c r="I45" s="276">
        <v>0</v>
      </c>
      <c r="J45" s="276">
        <v>0</v>
      </c>
      <c r="K45" s="276">
        <v>0</v>
      </c>
      <c r="L45" s="276">
        <v>0</v>
      </c>
      <c r="M45" s="277">
        <v>0</v>
      </c>
    </row>
    <row r="46" spans="1:14" ht="17.100000000000001" customHeight="1" thickBot="1">
      <c r="A46" s="299" t="s">
        <v>100</v>
      </c>
      <c r="B46" s="300">
        <v>0</v>
      </c>
      <c r="C46" s="287">
        <v>0</v>
      </c>
      <c r="D46" s="287">
        <v>0</v>
      </c>
      <c r="E46" s="287">
        <v>0</v>
      </c>
      <c r="F46" s="287">
        <v>0</v>
      </c>
      <c r="G46" s="287">
        <v>0</v>
      </c>
      <c r="H46" s="287">
        <v>0</v>
      </c>
      <c r="I46" s="287">
        <v>0</v>
      </c>
      <c r="J46" s="287">
        <v>0</v>
      </c>
      <c r="K46" s="287">
        <v>0</v>
      </c>
      <c r="L46" s="287">
        <v>0</v>
      </c>
      <c r="M46" s="301">
        <v>0</v>
      </c>
    </row>
    <row r="47" spans="1:14" ht="15" customHeight="1">
      <c r="A47" s="259" t="s">
        <v>77</v>
      </c>
      <c r="B47" s="259"/>
      <c r="C47" s="259"/>
      <c r="D47" s="259"/>
      <c r="E47" s="259"/>
      <c r="F47" s="259"/>
      <c r="G47" s="259"/>
      <c r="H47" s="259"/>
      <c r="I47" s="259"/>
      <c r="J47" s="479" t="s">
        <v>246</v>
      </c>
      <c r="K47" s="479"/>
      <c r="L47" s="479"/>
      <c r="M47" s="479"/>
      <c r="N47" s="259"/>
    </row>
  </sheetData>
  <sheetProtection selectLockedCells="1" selectUnlockedCells="1"/>
  <mergeCells count="34">
    <mergeCell ref="J47:M47"/>
    <mergeCell ref="I27:I28"/>
    <mergeCell ref="J27:J28"/>
    <mergeCell ref="K27:K28"/>
    <mergeCell ref="L27:L28"/>
    <mergeCell ref="O27:P27"/>
    <mergeCell ref="O28:P28"/>
    <mergeCell ref="A27:A28"/>
    <mergeCell ref="B27:B28"/>
    <mergeCell ref="C27:C28"/>
    <mergeCell ref="D27:D28"/>
    <mergeCell ref="F27:F28"/>
    <mergeCell ref="G27:G28"/>
    <mergeCell ref="O6:P6"/>
    <mergeCell ref="O7:P7"/>
    <mergeCell ref="J24:M24"/>
    <mergeCell ref="I4:I5"/>
    <mergeCell ref="J4:J5"/>
    <mergeCell ref="K4:K5"/>
    <mergeCell ref="L4:L5"/>
    <mergeCell ref="O8:P8"/>
    <mergeCell ref="O10:Q10"/>
    <mergeCell ref="O11:Q11"/>
    <mergeCell ref="O12:Q12"/>
    <mergeCell ref="A1:J1"/>
    <mergeCell ref="A2:J2"/>
    <mergeCell ref="A3:A5"/>
    <mergeCell ref="B3:B5"/>
    <mergeCell ref="C3:G3"/>
    <mergeCell ref="I3:M3"/>
    <mergeCell ref="C4:C5"/>
    <mergeCell ref="D4:D5"/>
    <mergeCell ref="E4:E5"/>
    <mergeCell ref="F4:F5"/>
  </mergeCells>
  <phoneticPr fontId="23"/>
  <printOptions horizontalCentered="1"/>
  <pageMargins left="0.59055118110236227" right="0.59055118110236227" top="0.59055118110236227" bottom="0.59055118110236227" header="0.39370078740157483" footer="0.39370078740157483"/>
  <pageSetup paperSize="9" firstPageNumber="86" orientation="portrait" useFirstPageNumber="1" horizontalDpi="300" verticalDpi="300" r:id="rId1"/>
  <headerFooter scaleWithDoc="0" alignWithMargins="0">
    <oddHeader>&amp;L農業及び漁業</oddHeader>
    <oddFooter>&amp;C&amp;12&amp;A</oddFooter>
  </headerFooter>
</worksheet>
</file>

<file path=xl/worksheets/sheet5.xml><?xml version="1.0" encoding="utf-8"?>
<worksheet xmlns="http://schemas.openxmlformats.org/spreadsheetml/2006/main" xmlns:r="http://schemas.openxmlformats.org/officeDocument/2006/relationships">
  <dimension ref="A1:H52"/>
  <sheetViews>
    <sheetView view="pageBreakPreview" topLeftCell="A34" zoomScaleNormal="100" zoomScaleSheetLayoutView="100" workbookViewId="0">
      <selection activeCell="D26" sqref="D26"/>
    </sheetView>
  </sheetViews>
  <sheetFormatPr defaultRowHeight="17.100000000000001" customHeight="1"/>
  <cols>
    <col min="1" max="1" width="5.7109375" style="22" customWidth="1"/>
    <col min="2" max="2" width="14" style="22" customWidth="1"/>
    <col min="3" max="3" width="13.42578125" style="9" customWidth="1"/>
    <col min="4" max="8" width="13.42578125" style="22" customWidth="1"/>
    <col min="9" max="16384" width="9.140625" style="22"/>
  </cols>
  <sheetData>
    <row r="1" spans="1:8" ht="5.0999999999999996" customHeight="1">
      <c r="A1" s="332"/>
      <c r="B1" s="332"/>
      <c r="C1" s="332"/>
      <c r="D1" s="332"/>
      <c r="E1" s="332"/>
      <c r="F1" s="332"/>
      <c r="G1" s="489"/>
      <c r="H1" s="489"/>
    </row>
    <row r="2" spans="1:8" ht="15" customHeight="1" thickBot="1">
      <c r="A2" s="332" t="s">
        <v>407</v>
      </c>
      <c r="B2" s="332"/>
      <c r="C2" s="332"/>
      <c r="D2" s="332"/>
      <c r="E2" s="332"/>
      <c r="F2" s="332"/>
      <c r="G2" s="489" t="s">
        <v>141</v>
      </c>
      <c r="H2" s="489"/>
    </row>
    <row r="3" spans="1:8" ht="20.25" customHeight="1">
      <c r="A3" s="383" t="s">
        <v>142</v>
      </c>
      <c r="B3" s="439"/>
      <c r="C3" s="231" t="s">
        <v>143</v>
      </c>
      <c r="D3" s="317" t="s">
        <v>144</v>
      </c>
      <c r="E3" s="317" t="s">
        <v>23</v>
      </c>
      <c r="F3" s="324" t="s">
        <v>24</v>
      </c>
      <c r="G3" s="319" t="s">
        <v>304</v>
      </c>
      <c r="H3" s="320" t="s">
        <v>268</v>
      </c>
    </row>
    <row r="4" spans="1:8" ht="20.100000000000001" customHeight="1">
      <c r="A4" s="490" t="s">
        <v>39</v>
      </c>
      <c r="B4" s="491"/>
      <c r="C4" s="232" t="s">
        <v>305</v>
      </c>
      <c r="D4" s="132">
        <f>D6+D30+D48</f>
        <v>457667</v>
      </c>
      <c r="E4" s="132">
        <f t="shared" ref="E4:G5" si="0">E6+E30+E46</f>
        <v>313400</v>
      </c>
      <c r="F4" s="132">
        <f t="shared" si="0"/>
        <v>351398</v>
      </c>
      <c r="G4" s="132">
        <f t="shared" si="0"/>
        <v>340315</v>
      </c>
      <c r="H4" s="233">
        <v>321802</v>
      </c>
    </row>
    <row r="5" spans="1:8" ht="20.100000000000001" customHeight="1">
      <c r="A5" s="490"/>
      <c r="B5" s="491"/>
      <c r="C5" s="328" t="s">
        <v>306</v>
      </c>
      <c r="D5" s="25">
        <f>D7+D31+D47</f>
        <v>446128</v>
      </c>
      <c r="E5" s="25">
        <f t="shared" si="0"/>
        <v>300099</v>
      </c>
      <c r="F5" s="25">
        <f t="shared" si="0"/>
        <v>311392</v>
      </c>
      <c r="G5" s="25">
        <f t="shared" si="0"/>
        <v>336181</v>
      </c>
      <c r="H5" s="234">
        <v>252098</v>
      </c>
    </row>
    <row r="6" spans="1:8" ht="15" customHeight="1">
      <c r="A6" s="495" t="s">
        <v>307</v>
      </c>
      <c r="B6" s="492" t="s">
        <v>145</v>
      </c>
      <c r="C6" s="232" t="s">
        <v>305</v>
      </c>
      <c r="D6" s="305">
        <f t="shared" ref="D6:G7" si="1">D8+D10+D12+D14+D16+D18+D20+D22+D24+D26+D28</f>
        <v>323819</v>
      </c>
      <c r="E6" s="306">
        <f t="shared" si="1"/>
        <v>73285</v>
      </c>
      <c r="F6" s="306">
        <f t="shared" si="1"/>
        <v>86453</v>
      </c>
      <c r="G6" s="306">
        <f t="shared" si="1"/>
        <v>78830</v>
      </c>
      <c r="H6" s="307">
        <v>60098</v>
      </c>
    </row>
    <row r="7" spans="1:8" ht="15" customHeight="1">
      <c r="A7" s="495"/>
      <c r="B7" s="492"/>
      <c r="C7" s="328" t="s">
        <v>306</v>
      </c>
      <c r="D7" s="302">
        <f t="shared" si="1"/>
        <v>205883</v>
      </c>
      <c r="E7" s="303">
        <f t="shared" si="1"/>
        <v>58913</v>
      </c>
      <c r="F7" s="303">
        <f t="shared" si="1"/>
        <v>61674</v>
      </c>
      <c r="G7" s="303">
        <f t="shared" si="1"/>
        <v>64577</v>
      </c>
      <c r="H7" s="304">
        <v>49231</v>
      </c>
    </row>
    <row r="8" spans="1:8" ht="15" customHeight="1">
      <c r="A8" s="495"/>
      <c r="B8" s="487" t="s">
        <v>146</v>
      </c>
      <c r="C8" s="235" t="s">
        <v>305</v>
      </c>
      <c r="D8" s="338">
        <v>216</v>
      </c>
      <c r="E8" s="338">
        <v>52</v>
      </c>
      <c r="F8" s="338">
        <v>114</v>
      </c>
      <c r="G8" s="338">
        <v>197</v>
      </c>
      <c r="H8" s="236">
        <v>360</v>
      </c>
    </row>
    <row r="9" spans="1:8" ht="15" customHeight="1">
      <c r="A9" s="495"/>
      <c r="B9" s="487"/>
      <c r="C9" s="326" t="s">
        <v>308</v>
      </c>
      <c r="D9" s="338">
        <v>51</v>
      </c>
      <c r="E9" s="338">
        <v>22</v>
      </c>
      <c r="F9" s="338">
        <v>54</v>
      </c>
      <c r="G9" s="338">
        <v>95</v>
      </c>
      <c r="H9" s="236">
        <v>157</v>
      </c>
    </row>
    <row r="10" spans="1:8" ht="15" customHeight="1">
      <c r="A10" s="495"/>
      <c r="B10" s="488" t="s">
        <v>147</v>
      </c>
      <c r="C10" s="235" t="s">
        <v>305</v>
      </c>
      <c r="D10" s="338">
        <v>4986</v>
      </c>
      <c r="E10" s="338">
        <v>186</v>
      </c>
      <c r="F10" s="338">
        <v>235</v>
      </c>
      <c r="G10" s="338">
        <v>285</v>
      </c>
      <c r="H10" s="236">
        <v>1201</v>
      </c>
    </row>
    <row r="11" spans="1:8" ht="15" customHeight="1">
      <c r="A11" s="495"/>
      <c r="B11" s="488"/>
      <c r="C11" s="326" t="s">
        <v>308</v>
      </c>
      <c r="D11" s="338">
        <v>5224</v>
      </c>
      <c r="E11" s="338">
        <v>138</v>
      </c>
      <c r="F11" s="338">
        <v>161</v>
      </c>
      <c r="G11" s="338">
        <v>187</v>
      </c>
      <c r="H11" s="236">
        <v>895</v>
      </c>
    </row>
    <row r="12" spans="1:8" ht="15" customHeight="1">
      <c r="A12" s="495"/>
      <c r="B12" s="488" t="s">
        <v>148</v>
      </c>
      <c r="C12" s="235" t="s">
        <v>305</v>
      </c>
      <c r="D12" s="338">
        <v>3034</v>
      </c>
      <c r="E12" s="338">
        <v>289</v>
      </c>
      <c r="F12" s="338">
        <v>547</v>
      </c>
      <c r="G12" s="338">
        <v>103</v>
      </c>
      <c r="H12" s="236">
        <v>3546</v>
      </c>
    </row>
    <row r="13" spans="1:8" ht="15" customHeight="1">
      <c r="A13" s="495"/>
      <c r="B13" s="488"/>
      <c r="C13" s="326" t="s">
        <v>308</v>
      </c>
      <c r="D13" s="338">
        <v>2879</v>
      </c>
      <c r="E13" s="338">
        <v>369</v>
      </c>
      <c r="F13" s="338">
        <v>400</v>
      </c>
      <c r="G13" s="338">
        <v>81</v>
      </c>
      <c r="H13" s="236">
        <v>3263</v>
      </c>
    </row>
    <row r="14" spans="1:8" ht="15" customHeight="1">
      <c r="A14" s="495"/>
      <c r="B14" s="488" t="s">
        <v>149</v>
      </c>
      <c r="C14" s="235" t="s">
        <v>305</v>
      </c>
      <c r="D14" s="338">
        <v>7068</v>
      </c>
      <c r="E14" s="338">
        <v>5097</v>
      </c>
      <c r="F14" s="338">
        <v>6617</v>
      </c>
      <c r="G14" s="338">
        <v>9658</v>
      </c>
      <c r="H14" s="236">
        <v>5632</v>
      </c>
    </row>
    <row r="15" spans="1:8" ht="15" customHeight="1">
      <c r="A15" s="495"/>
      <c r="B15" s="488"/>
      <c r="C15" s="326" t="s">
        <v>308</v>
      </c>
      <c r="D15" s="338">
        <v>5276</v>
      </c>
      <c r="E15" s="338">
        <v>4533</v>
      </c>
      <c r="F15" s="338">
        <v>4828</v>
      </c>
      <c r="G15" s="338">
        <v>7561</v>
      </c>
      <c r="H15" s="236">
        <v>4529</v>
      </c>
    </row>
    <row r="16" spans="1:8" ht="15" customHeight="1">
      <c r="A16" s="495"/>
      <c r="B16" s="488" t="s">
        <v>150</v>
      </c>
      <c r="C16" s="235" t="s">
        <v>305</v>
      </c>
      <c r="D16" s="338">
        <v>367</v>
      </c>
      <c r="E16" s="338">
        <v>609</v>
      </c>
      <c r="F16" s="338">
        <v>699</v>
      </c>
      <c r="G16" s="338">
        <v>539</v>
      </c>
      <c r="H16" s="236">
        <v>468</v>
      </c>
    </row>
    <row r="17" spans="1:8" ht="15" customHeight="1">
      <c r="A17" s="495"/>
      <c r="B17" s="488"/>
      <c r="C17" s="326" t="s">
        <v>308</v>
      </c>
      <c r="D17" s="338">
        <v>175</v>
      </c>
      <c r="E17" s="338">
        <v>426</v>
      </c>
      <c r="F17" s="338">
        <v>384</v>
      </c>
      <c r="G17" s="338">
        <v>293</v>
      </c>
      <c r="H17" s="236">
        <v>265</v>
      </c>
    </row>
    <row r="18" spans="1:8" ht="15" customHeight="1">
      <c r="A18" s="495"/>
      <c r="B18" s="488" t="s">
        <v>151</v>
      </c>
      <c r="C18" s="235" t="s">
        <v>305</v>
      </c>
      <c r="D18" s="338">
        <v>15372</v>
      </c>
      <c r="E18" s="338">
        <v>19627</v>
      </c>
      <c r="F18" s="338">
        <v>24052</v>
      </c>
      <c r="G18" s="338">
        <v>26644</v>
      </c>
      <c r="H18" s="236">
        <v>19718</v>
      </c>
    </row>
    <row r="19" spans="1:8" ht="15" customHeight="1">
      <c r="A19" s="495"/>
      <c r="B19" s="488"/>
      <c r="C19" s="326" t="s">
        <v>308</v>
      </c>
      <c r="D19" s="338">
        <v>13530</v>
      </c>
      <c r="E19" s="338">
        <v>19374</v>
      </c>
      <c r="F19" s="338">
        <v>20341</v>
      </c>
      <c r="G19" s="338">
        <v>22507</v>
      </c>
      <c r="H19" s="236">
        <v>17402</v>
      </c>
    </row>
    <row r="20" spans="1:8" ht="15" customHeight="1">
      <c r="A20" s="495"/>
      <c r="B20" s="488" t="s">
        <v>152</v>
      </c>
      <c r="C20" s="235" t="s">
        <v>305</v>
      </c>
      <c r="D20" s="121">
        <v>0</v>
      </c>
      <c r="E20" s="121">
        <v>0</v>
      </c>
      <c r="F20" s="121">
        <v>11</v>
      </c>
      <c r="G20" s="121">
        <v>0</v>
      </c>
      <c r="H20" s="237">
        <v>89</v>
      </c>
    </row>
    <row r="21" spans="1:8" ht="15" customHeight="1">
      <c r="A21" s="495"/>
      <c r="B21" s="488"/>
      <c r="C21" s="326" t="s">
        <v>308</v>
      </c>
      <c r="D21" s="121">
        <v>0</v>
      </c>
      <c r="E21" s="121">
        <v>0</v>
      </c>
      <c r="F21" s="121">
        <v>5</v>
      </c>
      <c r="G21" s="121">
        <v>0</v>
      </c>
      <c r="H21" s="237">
        <v>31</v>
      </c>
    </row>
    <row r="22" spans="1:8" ht="15" customHeight="1">
      <c r="A22" s="495"/>
      <c r="B22" s="488" t="s">
        <v>153</v>
      </c>
      <c r="C22" s="235" t="s">
        <v>305</v>
      </c>
      <c r="D22" s="338">
        <v>5604</v>
      </c>
      <c r="E22" s="338">
        <v>6325</v>
      </c>
      <c r="F22" s="338">
        <v>6965</v>
      </c>
      <c r="G22" s="338">
        <v>8636</v>
      </c>
      <c r="H22" s="236">
        <v>6752</v>
      </c>
    </row>
    <row r="23" spans="1:8" ht="15" customHeight="1">
      <c r="A23" s="495"/>
      <c r="B23" s="488"/>
      <c r="C23" s="326" t="s">
        <v>308</v>
      </c>
      <c r="D23" s="338">
        <v>9893</v>
      </c>
      <c r="E23" s="338">
        <v>12307</v>
      </c>
      <c r="F23" s="338">
        <v>12212</v>
      </c>
      <c r="G23" s="338">
        <v>16162</v>
      </c>
      <c r="H23" s="236">
        <v>11884</v>
      </c>
    </row>
    <row r="24" spans="1:8" ht="15" customHeight="1">
      <c r="A24" s="495"/>
      <c r="B24" s="488" t="s">
        <v>154</v>
      </c>
      <c r="C24" s="235" t="s">
        <v>305</v>
      </c>
      <c r="D24" s="338">
        <v>405</v>
      </c>
      <c r="E24" s="338">
        <v>229</v>
      </c>
      <c r="F24" s="78">
        <v>0</v>
      </c>
      <c r="G24" s="78">
        <v>362</v>
      </c>
      <c r="H24" s="238">
        <v>412</v>
      </c>
    </row>
    <row r="25" spans="1:8" ht="15" customHeight="1">
      <c r="A25" s="495"/>
      <c r="B25" s="488"/>
      <c r="C25" s="326" t="s">
        <v>308</v>
      </c>
      <c r="D25" s="338">
        <v>190</v>
      </c>
      <c r="E25" s="338">
        <v>68</v>
      </c>
      <c r="F25" s="78">
        <v>0</v>
      </c>
      <c r="G25" s="78">
        <v>195</v>
      </c>
      <c r="H25" s="238">
        <v>178</v>
      </c>
    </row>
    <row r="26" spans="1:8" ht="15" customHeight="1">
      <c r="A26" s="495"/>
      <c r="B26" s="488" t="s">
        <v>155</v>
      </c>
      <c r="C26" s="235" t="s">
        <v>305</v>
      </c>
      <c r="D26" s="121">
        <v>3084</v>
      </c>
      <c r="E26" s="121">
        <v>0</v>
      </c>
      <c r="F26" s="121">
        <v>0</v>
      </c>
      <c r="G26" s="121">
        <v>300</v>
      </c>
      <c r="H26" s="237" t="s">
        <v>408</v>
      </c>
    </row>
    <row r="27" spans="1:8" ht="15" customHeight="1">
      <c r="A27" s="495"/>
      <c r="B27" s="488"/>
      <c r="C27" s="326" t="s">
        <v>308</v>
      </c>
      <c r="D27" s="121">
        <v>420</v>
      </c>
      <c r="E27" s="121">
        <v>0</v>
      </c>
      <c r="F27" s="121">
        <v>0</v>
      </c>
      <c r="G27" s="121">
        <v>52</v>
      </c>
      <c r="H27" s="237" t="s">
        <v>408</v>
      </c>
    </row>
    <row r="28" spans="1:8" ht="15" customHeight="1">
      <c r="A28" s="495"/>
      <c r="B28" s="493" t="s">
        <v>156</v>
      </c>
      <c r="C28" s="235" t="s">
        <v>305</v>
      </c>
      <c r="D28" s="338">
        <v>283683</v>
      </c>
      <c r="E28" s="338">
        <v>40871</v>
      </c>
      <c r="F28" s="338">
        <v>47213</v>
      </c>
      <c r="G28" s="338">
        <v>32106</v>
      </c>
      <c r="H28" s="236">
        <v>21920</v>
      </c>
    </row>
    <row r="29" spans="1:8" ht="15" customHeight="1">
      <c r="A29" s="495"/>
      <c r="B29" s="493"/>
      <c r="C29" s="326" t="s">
        <v>308</v>
      </c>
      <c r="D29" s="338">
        <v>168245</v>
      </c>
      <c r="E29" s="338">
        <v>21676</v>
      </c>
      <c r="F29" s="338">
        <v>23289</v>
      </c>
      <c r="G29" s="338">
        <v>17444</v>
      </c>
      <c r="H29" s="236">
        <v>10627</v>
      </c>
    </row>
    <row r="30" spans="1:8" ht="15" customHeight="1">
      <c r="A30" s="495" t="s">
        <v>309</v>
      </c>
      <c r="B30" s="494" t="s">
        <v>157</v>
      </c>
      <c r="C30" s="239" t="s">
        <v>305</v>
      </c>
      <c r="D30" s="308">
        <f t="shared" ref="D30:G31" si="2">D32+D34+D36+D38+D40+D42+D44</f>
        <v>102164</v>
      </c>
      <c r="E30" s="309">
        <f t="shared" si="2"/>
        <v>209674</v>
      </c>
      <c r="F30" s="309">
        <f t="shared" si="2"/>
        <v>232469</v>
      </c>
      <c r="G30" s="309">
        <f>G32+G34+G36+G38+G40+G42+G44</f>
        <v>232980</v>
      </c>
      <c r="H30" s="310">
        <v>248405</v>
      </c>
    </row>
    <row r="31" spans="1:8" ht="15" customHeight="1">
      <c r="A31" s="495"/>
      <c r="B31" s="494"/>
      <c r="C31" s="328" t="s">
        <v>306</v>
      </c>
      <c r="D31" s="311">
        <f t="shared" si="2"/>
        <v>91045</v>
      </c>
      <c r="E31" s="312">
        <f t="shared" si="2"/>
        <v>140496</v>
      </c>
      <c r="F31" s="312">
        <f t="shared" si="2"/>
        <v>137843</v>
      </c>
      <c r="G31" s="312">
        <f t="shared" si="2"/>
        <v>165764</v>
      </c>
      <c r="H31" s="313">
        <v>161467</v>
      </c>
    </row>
    <row r="32" spans="1:8" ht="15" customHeight="1">
      <c r="A32" s="495"/>
      <c r="B32" s="487" t="s">
        <v>158</v>
      </c>
      <c r="C32" s="235" t="s">
        <v>305</v>
      </c>
      <c r="D32" s="338">
        <v>94787</v>
      </c>
      <c r="E32" s="338">
        <v>206015</v>
      </c>
      <c r="F32" s="338">
        <v>227110</v>
      </c>
      <c r="G32" s="338">
        <v>227099</v>
      </c>
      <c r="H32" s="236">
        <v>244822</v>
      </c>
    </row>
    <row r="33" spans="1:8" ht="15" customHeight="1">
      <c r="A33" s="495"/>
      <c r="B33" s="487"/>
      <c r="C33" s="326" t="s">
        <v>308</v>
      </c>
      <c r="D33" s="338">
        <v>71722</v>
      </c>
      <c r="E33" s="338">
        <v>129118</v>
      </c>
      <c r="F33" s="338">
        <v>124373</v>
      </c>
      <c r="G33" s="338">
        <v>150322</v>
      </c>
      <c r="H33" s="236">
        <v>149229</v>
      </c>
    </row>
    <row r="34" spans="1:8" ht="15" customHeight="1">
      <c r="A34" s="495"/>
      <c r="B34" s="488" t="s">
        <v>159</v>
      </c>
      <c r="C34" s="235" t="s">
        <v>305</v>
      </c>
      <c r="D34" s="338">
        <v>1137</v>
      </c>
      <c r="E34" s="338">
        <v>807</v>
      </c>
      <c r="F34" s="338">
        <v>1404</v>
      </c>
      <c r="G34" s="338">
        <v>801</v>
      </c>
      <c r="H34" s="236">
        <v>583</v>
      </c>
    </row>
    <row r="35" spans="1:8" ht="15" customHeight="1">
      <c r="A35" s="495"/>
      <c r="B35" s="488"/>
      <c r="C35" s="326" t="s">
        <v>308</v>
      </c>
      <c r="D35" s="338">
        <v>1184</v>
      </c>
      <c r="E35" s="338">
        <v>805</v>
      </c>
      <c r="F35" s="338">
        <v>926</v>
      </c>
      <c r="G35" s="338">
        <v>783</v>
      </c>
      <c r="H35" s="236">
        <v>664</v>
      </c>
    </row>
    <row r="36" spans="1:8" ht="15" customHeight="1">
      <c r="A36" s="495"/>
      <c r="B36" s="488" t="s">
        <v>160</v>
      </c>
      <c r="C36" s="235" t="s">
        <v>305</v>
      </c>
      <c r="D36" s="338">
        <v>3405</v>
      </c>
      <c r="E36" s="338">
        <v>1304</v>
      </c>
      <c r="F36" s="338">
        <v>1944</v>
      </c>
      <c r="G36" s="338">
        <v>1834</v>
      </c>
      <c r="H36" s="236">
        <v>1254</v>
      </c>
    </row>
    <row r="37" spans="1:8" ht="15" customHeight="1">
      <c r="A37" s="495"/>
      <c r="B37" s="488"/>
      <c r="C37" s="326" t="s">
        <v>308</v>
      </c>
      <c r="D37" s="338">
        <v>16226</v>
      </c>
      <c r="E37" s="338">
        <v>6992</v>
      </c>
      <c r="F37" s="338">
        <v>8975</v>
      </c>
      <c r="G37" s="338">
        <v>9245</v>
      </c>
      <c r="H37" s="236">
        <v>6560</v>
      </c>
    </row>
    <row r="38" spans="1:8" ht="15" customHeight="1">
      <c r="A38" s="495"/>
      <c r="B38" s="488" t="s">
        <v>161</v>
      </c>
      <c r="C38" s="235" t="s">
        <v>305</v>
      </c>
      <c r="D38" s="338">
        <v>16</v>
      </c>
      <c r="E38" s="338">
        <v>14</v>
      </c>
      <c r="F38" s="338">
        <v>20</v>
      </c>
      <c r="G38" s="338">
        <v>54</v>
      </c>
      <c r="H38" s="236">
        <v>18</v>
      </c>
    </row>
    <row r="39" spans="1:8" ht="15" customHeight="1">
      <c r="A39" s="495"/>
      <c r="B39" s="488"/>
      <c r="C39" s="326" t="s">
        <v>308</v>
      </c>
      <c r="D39" s="338">
        <v>14</v>
      </c>
      <c r="E39" s="338">
        <v>19</v>
      </c>
      <c r="F39" s="338">
        <v>16</v>
      </c>
      <c r="G39" s="338">
        <v>60</v>
      </c>
      <c r="H39" s="236">
        <v>29</v>
      </c>
    </row>
    <row r="40" spans="1:8" ht="15" customHeight="1">
      <c r="A40" s="495"/>
      <c r="B40" s="488" t="s">
        <v>162</v>
      </c>
      <c r="C40" s="235" t="s">
        <v>305</v>
      </c>
      <c r="D40" s="121">
        <v>0</v>
      </c>
      <c r="E40" s="121">
        <v>0</v>
      </c>
      <c r="F40" s="121">
        <v>0</v>
      </c>
      <c r="G40" s="121">
        <v>0</v>
      </c>
      <c r="H40" s="237" t="s">
        <v>408</v>
      </c>
    </row>
    <row r="41" spans="1:8" ht="15" customHeight="1">
      <c r="A41" s="495"/>
      <c r="B41" s="488"/>
      <c r="C41" s="326" t="s">
        <v>308</v>
      </c>
      <c r="D41" s="121">
        <v>0</v>
      </c>
      <c r="E41" s="121">
        <v>0</v>
      </c>
      <c r="F41" s="121">
        <v>0</v>
      </c>
      <c r="G41" s="121">
        <v>0</v>
      </c>
      <c r="H41" s="237" t="s">
        <v>408</v>
      </c>
    </row>
    <row r="42" spans="1:8" ht="15" customHeight="1">
      <c r="A42" s="495"/>
      <c r="B42" s="493" t="s">
        <v>163</v>
      </c>
      <c r="C42" s="235" t="s">
        <v>305</v>
      </c>
      <c r="D42" s="338">
        <v>2819</v>
      </c>
      <c r="E42" s="338">
        <v>1166</v>
      </c>
      <c r="F42" s="338">
        <v>1515</v>
      </c>
      <c r="G42" s="338">
        <v>1516</v>
      </c>
      <c r="H42" s="236">
        <v>1121</v>
      </c>
    </row>
    <row r="43" spans="1:8" ht="15" customHeight="1">
      <c r="A43" s="495"/>
      <c r="B43" s="493"/>
      <c r="C43" s="326" t="s">
        <v>308</v>
      </c>
      <c r="D43" s="338">
        <v>1899</v>
      </c>
      <c r="E43" s="338">
        <v>871</v>
      </c>
      <c r="F43" s="338">
        <v>880</v>
      </c>
      <c r="G43" s="338">
        <v>1009</v>
      </c>
      <c r="H43" s="236">
        <v>781</v>
      </c>
    </row>
    <row r="44" spans="1:8" ht="15" customHeight="1">
      <c r="A44" s="495"/>
      <c r="B44" s="488" t="s">
        <v>310</v>
      </c>
      <c r="C44" s="235" t="s">
        <v>305</v>
      </c>
      <c r="D44" s="121">
        <v>0</v>
      </c>
      <c r="E44" s="121">
        <v>368</v>
      </c>
      <c r="F44" s="338">
        <v>476</v>
      </c>
      <c r="G44" s="338">
        <v>1676</v>
      </c>
      <c r="H44" s="236">
        <v>607</v>
      </c>
    </row>
    <row r="45" spans="1:8" ht="15" customHeight="1">
      <c r="A45" s="495"/>
      <c r="B45" s="488"/>
      <c r="C45" s="326" t="s">
        <v>308</v>
      </c>
      <c r="D45" s="121">
        <v>0</v>
      </c>
      <c r="E45" s="121">
        <v>2691</v>
      </c>
      <c r="F45" s="338">
        <v>2673</v>
      </c>
      <c r="G45" s="338">
        <v>4345</v>
      </c>
      <c r="H45" s="236">
        <v>4204</v>
      </c>
    </row>
    <row r="46" spans="1:8" ht="15" customHeight="1">
      <c r="A46" s="495" t="s">
        <v>164</v>
      </c>
      <c r="B46" s="494" t="s">
        <v>165</v>
      </c>
      <c r="C46" s="239" t="s">
        <v>305</v>
      </c>
      <c r="D46" s="308">
        <f t="shared" ref="D46:G47" si="3">D48+D50</f>
        <v>31684</v>
      </c>
      <c r="E46" s="309">
        <f t="shared" si="3"/>
        <v>30441</v>
      </c>
      <c r="F46" s="309">
        <f t="shared" si="3"/>
        <v>32476</v>
      </c>
      <c r="G46" s="309">
        <f t="shared" si="3"/>
        <v>28505</v>
      </c>
      <c r="H46" s="310">
        <v>13299</v>
      </c>
    </row>
    <row r="47" spans="1:8" ht="15" customHeight="1">
      <c r="A47" s="495"/>
      <c r="B47" s="494"/>
      <c r="C47" s="328" t="s">
        <v>306</v>
      </c>
      <c r="D47" s="311">
        <f t="shared" si="3"/>
        <v>149200</v>
      </c>
      <c r="E47" s="312">
        <f t="shared" si="3"/>
        <v>100690</v>
      </c>
      <c r="F47" s="312">
        <f t="shared" si="3"/>
        <v>111875</v>
      </c>
      <c r="G47" s="312">
        <f t="shared" si="3"/>
        <v>105840</v>
      </c>
      <c r="H47" s="313">
        <v>41400</v>
      </c>
    </row>
    <row r="48" spans="1:8" ht="15" customHeight="1">
      <c r="A48" s="495"/>
      <c r="B48" s="488" t="s">
        <v>311</v>
      </c>
      <c r="C48" s="235" t="s">
        <v>305</v>
      </c>
      <c r="D48" s="338">
        <v>31684</v>
      </c>
      <c r="E48" s="338">
        <v>22700</v>
      </c>
      <c r="F48" s="338">
        <v>23780</v>
      </c>
      <c r="G48" s="338">
        <v>21310</v>
      </c>
      <c r="H48" s="236">
        <v>6140</v>
      </c>
    </row>
    <row r="49" spans="1:8" ht="15" customHeight="1">
      <c r="A49" s="495"/>
      <c r="B49" s="488"/>
      <c r="C49" s="326" t="s">
        <v>308</v>
      </c>
      <c r="D49" s="338">
        <v>149200</v>
      </c>
      <c r="E49" s="338">
        <v>78717</v>
      </c>
      <c r="F49" s="338">
        <v>92422</v>
      </c>
      <c r="G49" s="338">
        <v>89521</v>
      </c>
      <c r="H49" s="236">
        <v>26168</v>
      </c>
    </row>
    <row r="50" spans="1:8" ht="15" customHeight="1">
      <c r="A50" s="495"/>
      <c r="B50" s="488" t="s">
        <v>312</v>
      </c>
      <c r="C50" s="235" t="s">
        <v>305</v>
      </c>
      <c r="D50" s="121">
        <v>0</v>
      </c>
      <c r="E50" s="121">
        <v>7741</v>
      </c>
      <c r="F50" s="338">
        <v>8696</v>
      </c>
      <c r="G50" s="338">
        <v>7195</v>
      </c>
      <c r="H50" s="236">
        <v>7159</v>
      </c>
    </row>
    <row r="51" spans="1:8" ht="15" customHeight="1" thickBot="1">
      <c r="A51" s="496"/>
      <c r="B51" s="497"/>
      <c r="C51" s="240" t="s">
        <v>308</v>
      </c>
      <c r="D51" s="219">
        <v>0</v>
      </c>
      <c r="E51" s="219">
        <v>21973</v>
      </c>
      <c r="F51" s="220">
        <v>19453</v>
      </c>
      <c r="G51" s="220">
        <v>16319</v>
      </c>
      <c r="H51" s="241">
        <v>15232</v>
      </c>
    </row>
    <row r="52" spans="1:8" ht="16.5" customHeight="1">
      <c r="B52" s="9"/>
      <c r="D52" s="9"/>
      <c r="E52" s="9"/>
      <c r="F52" s="7"/>
      <c r="H52" s="7" t="s">
        <v>5</v>
      </c>
    </row>
  </sheetData>
  <sheetProtection selectLockedCells="1" selectUnlockedCells="1"/>
  <mergeCells count="30">
    <mergeCell ref="A30:A45"/>
    <mergeCell ref="A6:A29"/>
    <mergeCell ref="A46:A51"/>
    <mergeCell ref="B46:B47"/>
    <mergeCell ref="B48:B49"/>
    <mergeCell ref="B50:B51"/>
    <mergeCell ref="B34:B35"/>
    <mergeCell ref="B36:B37"/>
    <mergeCell ref="B38:B39"/>
    <mergeCell ref="B40:B41"/>
    <mergeCell ref="B14:B15"/>
    <mergeCell ref="B16:B17"/>
    <mergeCell ref="B42:B43"/>
    <mergeCell ref="B44:B45"/>
    <mergeCell ref="B22:B23"/>
    <mergeCell ref="B24:B25"/>
    <mergeCell ref="B26:B27"/>
    <mergeCell ref="B28:B29"/>
    <mergeCell ref="B30:B31"/>
    <mergeCell ref="B32:B33"/>
    <mergeCell ref="B18:B19"/>
    <mergeCell ref="B20:B21"/>
    <mergeCell ref="B8:B9"/>
    <mergeCell ref="B10:B11"/>
    <mergeCell ref="B12:B13"/>
    <mergeCell ref="G1:H1"/>
    <mergeCell ref="G2:H2"/>
    <mergeCell ref="A3:B3"/>
    <mergeCell ref="A4:B5"/>
    <mergeCell ref="B6:B7"/>
  </mergeCells>
  <phoneticPr fontId="23"/>
  <printOptions horizontalCentered="1"/>
  <pageMargins left="0.59055118110236227" right="0.59055118110236227" top="0.59055118110236227" bottom="0.59055118110236227" header="0.39370078740157483" footer="0.39370078740157483"/>
  <pageSetup paperSize="9" firstPageNumber="82" orientation="portrait" useFirstPageNumber="1" horizontalDpi="300" verticalDpi="300" r:id="rId1"/>
  <headerFooter scaleWithDoc="0" alignWithMargins="0">
    <oddHeader>&amp;L農業及び漁業</oddHeader>
    <oddFooter>&amp;C&amp;12&amp;A</oddFooter>
  </headerFooter>
</worksheet>
</file>

<file path=xl/worksheets/sheet6.xml><?xml version="1.0" encoding="utf-8"?>
<worksheet xmlns="http://schemas.openxmlformats.org/spreadsheetml/2006/main" xmlns:r="http://schemas.openxmlformats.org/officeDocument/2006/relationships">
  <dimension ref="A1:K38"/>
  <sheetViews>
    <sheetView view="pageBreakPreview" topLeftCell="A31" zoomScale="115" zoomScaleNormal="100" zoomScaleSheetLayoutView="115" workbookViewId="0">
      <selection activeCell="I24" sqref="I24"/>
    </sheetView>
  </sheetViews>
  <sheetFormatPr defaultRowHeight="17.100000000000001" customHeight="1"/>
  <cols>
    <col min="1" max="1" width="12.85546875" style="11" customWidth="1"/>
    <col min="2" max="2" width="11" style="11" customWidth="1"/>
    <col min="3" max="3" width="10.28515625" style="11" customWidth="1"/>
    <col min="4" max="5" width="11.140625" style="11" customWidth="1"/>
    <col min="6" max="6" width="11.42578125" style="11" customWidth="1"/>
    <col min="7" max="8" width="11" style="11" customWidth="1"/>
    <col min="9" max="9" width="10.7109375" style="11" customWidth="1"/>
    <col min="10" max="16384" width="9.140625" style="11"/>
  </cols>
  <sheetData>
    <row r="1" spans="1:11" ht="5.0999999999999996" customHeight="1">
      <c r="A1" s="4"/>
      <c r="B1" s="3"/>
      <c r="C1" s="3"/>
      <c r="D1" s="3"/>
      <c r="E1" s="3"/>
      <c r="F1" s="3"/>
      <c r="G1" s="3"/>
      <c r="H1" s="3"/>
      <c r="I1" s="3"/>
      <c r="J1" s="3"/>
      <c r="K1" s="3"/>
    </row>
    <row r="2" spans="1:11" ht="15" customHeight="1">
      <c r="A2" s="4" t="s">
        <v>166</v>
      </c>
      <c r="B2" s="3"/>
      <c r="C2" s="3"/>
      <c r="D2" s="3"/>
      <c r="E2" s="3"/>
      <c r="F2" s="3"/>
      <c r="G2" s="3"/>
      <c r="H2" s="3"/>
      <c r="I2" s="3"/>
      <c r="J2" s="3"/>
      <c r="K2" s="3"/>
    </row>
    <row r="3" spans="1:11" ht="5.0999999999999996" customHeight="1">
      <c r="A3" s="4"/>
      <c r="B3" s="3"/>
      <c r="C3" s="3"/>
      <c r="D3" s="3"/>
      <c r="E3" s="3"/>
      <c r="F3" s="3"/>
      <c r="G3" s="3"/>
      <c r="H3" s="3"/>
      <c r="I3" s="3"/>
      <c r="J3" s="3"/>
      <c r="K3" s="3"/>
    </row>
    <row r="4" spans="1:11" ht="50.1" customHeight="1">
      <c r="A4" s="498" t="s">
        <v>167</v>
      </c>
      <c r="B4" s="498"/>
      <c r="C4" s="498"/>
      <c r="D4" s="498"/>
      <c r="E4" s="498"/>
      <c r="F4" s="498"/>
      <c r="G4" s="498"/>
      <c r="H4" s="498"/>
      <c r="I4" s="498"/>
      <c r="J4" s="3"/>
      <c r="K4" s="3"/>
    </row>
    <row r="5" spans="1:11" ht="17.100000000000001" customHeight="1">
      <c r="A5" s="3"/>
      <c r="B5" s="3"/>
      <c r="C5" s="3"/>
      <c r="D5" s="3"/>
      <c r="E5" s="3"/>
      <c r="F5" s="3"/>
      <c r="G5" s="3"/>
      <c r="H5" s="3"/>
      <c r="I5" s="3"/>
      <c r="J5" s="3"/>
      <c r="K5" s="3"/>
    </row>
    <row r="6" spans="1:11" ht="20.25" customHeight="1">
      <c r="A6" s="3" t="s">
        <v>409</v>
      </c>
      <c r="B6" s="3"/>
      <c r="C6" s="3"/>
      <c r="D6" s="3"/>
      <c r="E6" s="3"/>
      <c r="F6" s="3"/>
      <c r="G6" s="3"/>
      <c r="H6" s="3"/>
      <c r="I6" s="12" t="s">
        <v>168</v>
      </c>
      <c r="J6" s="3"/>
      <c r="K6" s="3"/>
    </row>
    <row r="7" spans="1:11" ht="24.95" customHeight="1">
      <c r="A7" s="389" t="s">
        <v>169</v>
      </c>
      <c r="B7" s="436" t="s">
        <v>170</v>
      </c>
      <c r="C7" s="390" t="s">
        <v>171</v>
      </c>
      <c r="D7" s="390"/>
      <c r="E7" s="390"/>
      <c r="F7" s="390" t="s">
        <v>172</v>
      </c>
      <c r="G7" s="390"/>
      <c r="H7" s="390"/>
      <c r="I7" s="503" t="s">
        <v>173</v>
      </c>
      <c r="J7" s="2"/>
    </row>
    <row r="8" spans="1:11" ht="24.95" customHeight="1">
      <c r="A8" s="389"/>
      <c r="B8" s="436"/>
      <c r="C8" s="68" t="s">
        <v>174</v>
      </c>
      <c r="D8" s="441" t="s">
        <v>175</v>
      </c>
      <c r="E8" s="8" t="s">
        <v>176</v>
      </c>
      <c r="F8" s="391" t="s">
        <v>7</v>
      </c>
      <c r="G8" s="391" t="s">
        <v>177</v>
      </c>
      <c r="H8" s="391" t="s">
        <v>178</v>
      </c>
      <c r="I8" s="503"/>
      <c r="J8" s="2"/>
    </row>
    <row r="9" spans="1:11" ht="24.95" customHeight="1">
      <c r="A9" s="389"/>
      <c r="B9" s="436"/>
      <c r="C9" s="330" t="s">
        <v>179</v>
      </c>
      <c r="D9" s="441"/>
      <c r="E9" s="329" t="s">
        <v>180</v>
      </c>
      <c r="F9" s="391"/>
      <c r="G9" s="391"/>
      <c r="H9" s="391"/>
      <c r="I9" s="503"/>
      <c r="J9" s="2"/>
    </row>
    <row r="10" spans="1:11" ht="20.100000000000001" customHeight="1">
      <c r="A10" s="69" t="s">
        <v>410</v>
      </c>
      <c r="B10" s="335">
        <v>2801</v>
      </c>
      <c r="C10" s="336">
        <v>25</v>
      </c>
      <c r="D10" s="336">
        <v>920</v>
      </c>
      <c r="E10" s="336">
        <v>2090</v>
      </c>
      <c r="F10" s="338">
        <f t="shared" ref="F10:F20" si="0">SUM(G10:H10)</f>
        <v>3636</v>
      </c>
      <c r="G10" s="336">
        <v>2399</v>
      </c>
      <c r="H10" s="336">
        <v>1237</v>
      </c>
      <c r="I10" s="188">
        <v>0</v>
      </c>
      <c r="J10" s="2"/>
    </row>
    <row r="11" spans="1:11" ht="20.100000000000001" customHeight="1">
      <c r="A11" s="69" t="s">
        <v>411</v>
      </c>
      <c r="B11" s="337">
        <v>112</v>
      </c>
      <c r="C11" s="121">
        <v>4</v>
      </c>
      <c r="D11" s="338">
        <v>7</v>
      </c>
      <c r="E11" s="338">
        <v>107</v>
      </c>
      <c r="F11" s="338">
        <f t="shared" si="0"/>
        <v>312</v>
      </c>
      <c r="G11" s="338">
        <v>96</v>
      </c>
      <c r="H11" s="338">
        <v>216</v>
      </c>
      <c r="I11" s="189">
        <v>0</v>
      </c>
      <c r="J11" s="2"/>
    </row>
    <row r="12" spans="1:11" ht="20.100000000000001" customHeight="1">
      <c r="A12" s="69" t="s">
        <v>412</v>
      </c>
      <c r="B12" s="337">
        <v>316</v>
      </c>
      <c r="C12" s="121">
        <v>0</v>
      </c>
      <c r="D12" s="338">
        <v>86</v>
      </c>
      <c r="E12" s="338">
        <v>276</v>
      </c>
      <c r="F12" s="338">
        <f t="shared" si="0"/>
        <v>314</v>
      </c>
      <c r="G12" s="338">
        <v>216</v>
      </c>
      <c r="H12" s="121">
        <v>98</v>
      </c>
      <c r="I12" s="189">
        <v>0</v>
      </c>
      <c r="J12" s="2"/>
    </row>
    <row r="13" spans="1:11" ht="20.100000000000001" customHeight="1">
      <c r="A13" s="69" t="s">
        <v>181</v>
      </c>
      <c r="B13" s="337">
        <v>46</v>
      </c>
      <c r="C13" s="121">
        <v>0</v>
      </c>
      <c r="D13" s="338">
        <v>12</v>
      </c>
      <c r="E13" s="338">
        <v>29</v>
      </c>
      <c r="F13" s="338">
        <f t="shared" si="0"/>
        <v>86</v>
      </c>
      <c r="G13" s="338">
        <v>45</v>
      </c>
      <c r="H13" s="338">
        <v>41</v>
      </c>
      <c r="I13" s="189">
        <v>0</v>
      </c>
      <c r="J13" s="2"/>
    </row>
    <row r="14" spans="1:11" ht="20.100000000000001" customHeight="1">
      <c r="A14" s="69" t="s">
        <v>182</v>
      </c>
      <c r="B14" s="337">
        <v>320</v>
      </c>
      <c r="C14" s="338">
        <v>3</v>
      </c>
      <c r="D14" s="338">
        <v>78</v>
      </c>
      <c r="E14" s="338">
        <v>241</v>
      </c>
      <c r="F14" s="338">
        <f t="shared" si="0"/>
        <v>323</v>
      </c>
      <c r="G14" s="338">
        <v>218</v>
      </c>
      <c r="H14" s="338">
        <v>105</v>
      </c>
      <c r="I14" s="189">
        <v>0</v>
      </c>
      <c r="J14" s="2"/>
    </row>
    <row r="15" spans="1:11" ht="20.100000000000001" customHeight="1">
      <c r="A15" s="69" t="s">
        <v>413</v>
      </c>
      <c r="B15" s="337">
        <v>228</v>
      </c>
      <c r="C15" s="121">
        <v>0</v>
      </c>
      <c r="D15" s="338">
        <v>52</v>
      </c>
      <c r="E15" s="338">
        <v>206</v>
      </c>
      <c r="F15" s="338">
        <f t="shared" si="0"/>
        <v>291</v>
      </c>
      <c r="G15" s="338">
        <v>211</v>
      </c>
      <c r="H15" s="338">
        <v>80</v>
      </c>
      <c r="I15" s="189">
        <v>0</v>
      </c>
      <c r="J15" s="2"/>
    </row>
    <row r="16" spans="1:11" ht="20.100000000000001" customHeight="1">
      <c r="A16" s="70" t="s">
        <v>414</v>
      </c>
      <c r="B16" s="23">
        <v>45</v>
      </c>
      <c r="C16" s="334">
        <v>2</v>
      </c>
      <c r="D16" s="24">
        <v>3</v>
      </c>
      <c r="E16" s="24">
        <v>37</v>
      </c>
      <c r="F16" s="24">
        <f t="shared" si="0"/>
        <v>51</v>
      </c>
      <c r="G16" s="24">
        <v>34</v>
      </c>
      <c r="H16" s="24">
        <v>17</v>
      </c>
      <c r="I16" s="14">
        <v>0</v>
      </c>
      <c r="J16" s="2"/>
    </row>
    <row r="17" spans="1:11" ht="20.100000000000001" customHeight="1">
      <c r="A17" s="69" t="s">
        <v>415</v>
      </c>
      <c r="B17" s="337">
        <v>110</v>
      </c>
      <c r="C17" s="121">
        <v>5</v>
      </c>
      <c r="D17" s="338">
        <v>58</v>
      </c>
      <c r="E17" s="338">
        <v>68</v>
      </c>
      <c r="F17" s="338">
        <f t="shared" si="0"/>
        <v>172</v>
      </c>
      <c r="G17" s="338">
        <v>109</v>
      </c>
      <c r="H17" s="338">
        <v>63</v>
      </c>
      <c r="I17" s="189">
        <v>0</v>
      </c>
      <c r="J17" s="2"/>
    </row>
    <row r="18" spans="1:11" ht="20.100000000000001" customHeight="1">
      <c r="A18" s="69" t="s">
        <v>416</v>
      </c>
      <c r="B18" s="337">
        <v>103</v>
      </c>
      <c r="C18" s="121">
        <v>0</v>
      </c>
      <c r="D18" s="338">
        <v>7</v>
      </c>
      <c r="E18" s="338">
        <v>98</v>
      </c>
      <c r="F18" s="338">
        <f t="shared" si="0"/>
        <v>103</v>
      </c>
      <c r="G18" s="338">
        <v>66</v>
      </c>
      <c r="H18" s="338">
        <v>37</v>
      </c>
      <c r="I18" s="189">
        <v>0</v>
      </c>
      <c r="J18" s="2"/>
    </row>
    <row r="19" spans="1:11" ht="20.100000000000001" customHeight="1">
      <c r="A19" s="69" t="s">
        <v>417</v>
      </c>
      <c r="B19" s="337">
        <v>84</v>
      </c>
      <c r="C19" s="121">
        <v>0</v>
      </c>
      <c r="D19" s="338">
        <v>24</v>
      </c>
      <c r="E19" s="338">
        <v>68</v>
      </c>
      <c r="F19" s="338">
        <f t="shared" si="0"/>
        <v>98</v>
      </c>
      <c r="G19" s="338">
        <v>85</v>
      </c>
      <c r="H19" s="338">
        <v>13</v>
      </c>
      <c r="I19" s="189">
        <v>0</v>
      </c>
      <c r="J19" s="2"/>
    </row>
    <row r="20" spans="1:11" ht="20.100000000000001" customHeight="1">
      <c r="A20" s="71" t="s">
        <v>183</v>
      </c>
      <c r="B20" s="190">
        <v>45</v>
      </c>
      <c r="C20" s="191">
        <v>0</v>
      </c>
      <c r="D20" s="192">
        <v>14</v>
      </c>
      <c r="E20" s="192">
        <v>39</v>
      </c>
      <c r="F20" s="192">
        <f t="shared" si="0"/>
        <v>73</v>
      </c>
      <c r="G20" s="192">
        <v>43</v>
      </c>
      <c r="H20" s="192">
        <v>30</v>
      </c>
      <c r="I20" s="193">
        <v>0</v>
      </c>
      <c r="J20" s="2"/>
    </row>
    <row r="21" spans="1:11" ht="15" customHeight="1">
      <c r="A21" s="22"/>
      <c r="B21" s="9"/>
      <c r="C21" s="9"/>
      <c r="D21" s="9"/>
      <c r="E21" s="9"/>
      <c r="F21" s="9"/>
      <c r="G21" s="9"/>
      <c r="H21" s="9"/>
      <c r="I21" s="7" t="s">
        <v>184</v>
      </c>
      <c r="J21" s="3"/>
      <c r="K21" s="3"/>
    </row>
    <row r="22" spans="1:11" ht="15" customHeight="1">
      <c r="A22" s="9"/>
      <c r="B22" s="9"/>
      <c r="C22" s="9"/>
      <c r="D22" s="9"/>
      <c r="E22" s="9"/>
      <c r="F22" s="9"/>
      <c r="G22" s="9"/>
      <c r="H22" s="9"/>
      <c r="I22" s="9"/>
      <c r="J22" s="3"/>
      <c r="K22" s="3"/>
    </row>
    <row r="23" spans="1:11" ht="15" customHeight="1">
      <c r="A23" s="9" t="s">
        <v>418</v>
      </c>
      <c r="B23" s="9"/>
      <c r="C23" s="9"/>
      <c r="D23" s="9"/>
      <c r="E23" s="9"/>
      <c r="F23" s="9"/>
      <c r="G23" s="9"/>
      <c r="H23" s="9"/>
      <c r="I23" s="7" t="s">
        <v>185</v>
      </c>
      <c r="J23" s="3"/>
      <c r="K23" s="3"/>
    </row>
    <row r="24" spans="1:11" ht="24.95" customHeight="1">
      <c r="A24" s="389" t="s">
        <v>186</v>
      </c>
      <c r="B24" s="390" t="s">
        <v>22</v>
      </c>
      <c r="C24" s="390"/>
      <c r="D24" s="72" t="s">
        <v>4</v>
      </c>
      <c r="E24" s="73" t="s">
        <v>187</v>
      </c>
      <c r="F24" s="194"/>
      <c r="G24" s="195"/>
      <c r="H24" s="195" t="s">
        <v>188</v>
      </c>
      <c r="I24" s="196"/>
      <c r="J24" s="3"/>
    </row>
    <row r="25" spans="1:11" ht="24.95" customHeight="1">
      <c r="A25" s="389"/>
      <c r="B25" s="390"/>
      <c r="C25" s="390"/>
      <c r="D25" s="441" t="s">
        <v>189</v>
      </c>
      <c r="E25" s="441" t="s">
        <v>190</v>
      </c>
      <c r="F25" s="441" t="s">
        <v>191</v>
      </c>
      <c r="G25" s="391" t="s">
        <v>192</v>
      </c>
      <c r="H25" s="441" t="s">
        <v>193</v>
      </c>
      <c r="I25" s="504" t="s">
        <v>194</v>
      </c>
      <c r="J25" s="3"/>
    </row>
    <row r="26" spans="1:11" ht="24.95" customHeight="1">
      <c r="A26" s="389"/>
      <c r="B26" s="390"/>
      <c r="C26" s="390"/>
      <c r="D26" s="441"/>
      <c r="E26" s="441"/>
      <c r="F26" s="441"/>
      <c r="G26" s="391"/>
      <c r="H26" s="441"/>
      <c r="I26" s="504"/>
      <c r="J26" s="3"/>
    </row>
    <row r="27" spans="1:11" ht="20.100000000000001" customHeight="1">
      <c r="A27" s="69" t="s">
        <v>336</v>
      </c>
      <c r="B27" s="502">
        <f>SUM(D27:F27)</f>
        <v>2768</v>
      </c>
      <c r="C27" s="502"/>
      <c r="D27" s="197">
        <v>1535</v>
      </c>
      <c r="E27" s="91">
        <v>670</v>
      </c>
      <c r="F27" s="197">
        <v>563</v>
      </c>
      <c r="G27" s="197">
        <f t="shared" ref="G27:G37" si="1">SUM(H27:I27)</f>
        <v>2931</v>
      </c>
      <c r="H27" s="197">
        <v>2818</v>
      </c>
      <c r="I27" s="198">
        <v>113</v>
      </c>
      <c r="J27" s="3"/>
    </row>
    <row r="28" spans="1:11" ht="20.100000000000001" customHeight="1">
      <c r="A28" s="69" t="s">
        <v>332</v>
      </c>
      <c r="B28" s="499">
        <f>SUM(D28:F28)</f>
        <v>107</v>
      </c>
      <c r="C28" s="499"/>
      <c r="D28" s="149">
        <v>86</v>
      </c>
      <c r="E28" s="37">
        <v>16</v>
      </c>
      <c r="F28" s="149">
        <v>5</v>
      </c>
      <c r="G28" s="149">
        <f t="shared" si="1"/>
        <v>119</v>
      </c>
      <c r="H28" s="149">
        <v>88</v>
      </c>
      <c r="I28" s="199">
        <v>31</v>
      </c>
      <c r="J28" s="3"/>
    </row>
    <row r="29" spans="1:11" ht="20.100000000000001" customHeight="1">
      <c r="A29" s="69" t="s">
        <v>333</v>
      </c>
      <c r="B29" s="499">
        <f t="shared" ref="B29:B37" si="2">SUM(D29:F29)</f>
        <v>316</v>
      </c>
      <c r="C29" s="499"/>
      <c r="D29" s="149">
        <v>207</v>
      </c>
      <c r="E29" s="120">
        <v>57</v>
      </c>
      <c r="F29" s="149">
        <v>52</v>
      </c>
      <c r="G29" s="149">
        <f t="shared" si="1"/>
        <v>367</v>
      </c>
      <c r="H29" s="149">
        <v>359</v>
      </c>
      <c r="I29" s="199">
        <v>8</v>
      </c>
      <c r="J29" s="3"/>
    </row>
    <row r="30" spans="1:11" ht="20.100000000000001" customHeight="1">
      <c r="A30" s="69" t="s">
        <v>181</v>
      </c>
      <c r="B30" s="499">
        <f t="shared" si="2"/>
        <v>46</v>
      </c>
      <c r="C30" s="499"/>
      <c r="D30" s="149">
        <v>35</v>
      </c>
      <c r="E30" s="37">
        <v>6</v>
      </c>
      <c r="F30" s="149">
        <v>5</v>
      </c>
      <c r="G30" s="149">
        <f t="shared" si="1"/>
        <v>50</v>
      </c>
      <c r="H30" s="149">
        <v>42</v>
      </c>
      <c r="I30" s="199">
        <v>8</v>
      </c>
      <c r="J30" s="3"/>
    </row>
    <row r="31" spans="1:11" ht="20.100000000000001" customHeight="1">
      <c r="A31" s="69" t="s">
        <v>182</v>
      </c>
      <c r="B31" s="499">
        <f t="shared" si="2"/>
        <v>318</v>
      </c>
      <c r="C31" s="499"/>
      <c r="D31" s="149">
        <v>113</v>
      </c>
      <c r="E31" s="37">
        <v>91</v>
      </c>
      <c r="F31" s="149">
        <v>114</v>
      </c>
      <c r="G31" s="149">
        <f t="shared" si="1"/>
        <v>337</v>
      </c>
      <c r="H31" s="149">
        <v>330</v>
      </c>
      <c r="I31" s="199">
        <v>7</v>
      </c>
      <c r="J31" s="3"/>
    </row>
    <row r="32" spans="1:11" ht="20.100000000000001" customHeight="1">
      <c r="A32" s="69" t="s">
        <v>334</v>
      </c>
      <c r="B32" s="499">
        <f t="shared" si="2"/>
        <v>226</v>
      </c>
      <c r="C32" s="499"/>
      <c r="D32" s="149">
        <v>172</v>
      </c>
      <c r="E32" s="37">
        <v>42</v>
      </c>
      <c r="F32" s="149">
        <v>12</v>
      </c>
      <c r="G32" s="149">
        <f t="shared" si="1"/>
        <v>229</v>
      </c>
      <c r="H32" s="149">
        <v>223</v>
      </c>
      <c r="I32" s="199">
        <v>6</v>
      </c>
      <c r="J32" s="3"/>
    </row>
    <row r="33" spans="1:11" ht="20.100000000000001" customHeight="1">
      <c r="A33" s="70" t="s">
        <v>388</v>
      </c>
      <c r="B33" s="501">
        <f t="shared" si="2"/>
        <v>44</v>
      </c>
      <c r="C33" s="501"/>
      <c r="D33" s="17">
        <v>35</v>
      </c>
      <c r="E33" s="74">
        <v>4</v>
      </c>
      <c r="F33" s="17">
        <v>5</v>
      </c>
      <c r="G33" s="17">
        <f t="shared" si="1"/>
        <v>48</v>
      </c>
      <c r="H33" s="17">
        <v>44</v>
      </c>
      <c r="I33" s="75">
        <v>4</v>
      </c>
      <c r="J33" s="3"/>
    </row>
    <row r="34" spans="1:11" ht="20.100000000000001" customHeight="1">
      <c r="A34" s="69" t="s">
        <v>389</v>
      </c>
      <c r="B34" s="499">
        <f t="shared" si="2"/>
        <v>107</v>
      </c>
      <c r="C34" s="499"/>
      <c r="D34" s="149">
        <v>64</v>
      </c>
      <c r="E34" s="37">
        <v>34</v>
      </c>
      <c r="F34" s="149">
        <v>9</v>
      </c>
      <c r="G34" s="149">
        <f t="shared" si="1"/>
        <v>126</v>
      </c>
      <c r="H34" s="149">
        <v>121</v>
      </c>
      <c r="I34" s="199">
        <v>5</v>
      </c>
      <c r="J34" s="3"/>
    </row>
    <row r="35" spans="1:11" ht="20.100000000000001" customHeight="1">
      <c r="A35" s="69" t="s">
        <v>335</v>
      </c>
      <c r="B35" s="499">
        <f t="shared" si="2"/>
        <v>102</v>
      </c>
      <c r="C35" s="499"/>
      <c r="D35" s="149">
        <v>82</v>
      </c>
      <c r="E35" s="37">
        <v>11</v>
      </c>
      <c r="F35" s="149">
        <v>9</v>
      </c>
      <c r="G35" s="149">
        <f t="shared" si="1"/>
        <v>105</v>
      </c>
      <c r="H35" s="149">
        <v>101</v>
      </c>
      <c r="I35" s="199">
        <v>4</v>
      </c>
      <c r="J35" s="3"/>
    </row>
    <row r="36" spans="1:11" ht="20.100000000000001" customHeight="1">
      <c r="A36" s="69" t="s">
        <v>417</v>
      </c>
      <c r="B36" s="499">
        <f t="shared" si="2"/>
        <v>84</v>
      </c>
      <c r="C36" s="499"/>
      <c r="D36" s="149">
        <v>61</v>
      </c>
      <c r="E36" s="37">
        <v>18</v>
      </c>
      <c r="F36" s="149">
        <v>5</v>
      </c>
      <c r="G36" s="149">
        <f t="shared" si="1"/>
        <v>96</v>
      </c>
      <c r="H36" s="149">
        <v>89</v>
      </c>
      <c r="I36" s="199">
        <v>7</v>
      </c>
      <c r="J36" s="3"/>
    </row>
    <row r="37" spans="1:11" ht="20.100000000000001" customHeight="1">
      <c r="A37" s="71" t="s">
        <v>183</v>
      </c>
      <c r="B37" s="500">
        <f t="shared" si="2"/>
        <v>45</v>
      </c>
      <c r="C37" s="500"/>
      <c r="D37" s="200">
        <v>30</v>
      </c>
      <c r="E37" s="201">
        <v>8</v>
      </c>
      <c r="F37" s="200">
        <v>7</v>
      </c>
      <c r="G37" s="200">
        <f t="shared" si="1"/>
        <v>47</v>
      </c>
      <c r="H37" s="200">
        <v>43</v>
      </c>
      <c r="I37" s="202">
        <v>4</v>
      </c>
      <c r="J37" s="3"/>
    </row>
    <row r="38" spans="1:11" ht="18" customHeight="1">
      <c r="B38" s="3"/>
      <c r="D38" s="3"/>
      <c r="E38" s="3"/>
      <c r="F38" s="3"/>
      <c r="G38" s="3"/>
      <c r="H38" s="3"/>
      <c r="I38" s="12" t="s">
        <v>184</v>
      </c>
      <c r="J38" s="3"/>
      <c r="K38" s="3"/>
    </row>
  </sheetData>
  <sheetProtection selectLockedCells="1" selectUnlockedCells="1"/>
  <mergeCells count="29">
    <mergeCell ref="B27:C27"/>
    <mergeCell ref="I7:I9"/>
    <mergeCell ref="H25:H26"/>
    <mergeCell ref="I25:I26"/>
    <mergeCell ref="F25:F26"/>
    <mergeCell ref="G25:G26"/>
    <mergeCell ref="G8:G9"/>
    <mergeCell ref="H8:H9"/>
    <mergeCell ref="F8:F9"/>
    <mergeCell ref="B28:C28"/>
    <mergeCell ref="B35:C35"/>
    <mergeCell ref="B29:C29"/>
    <mergeCell ref="B37:C37"/>
    <mergeCell ref="B31:C31"/>
    <mergeCell ref="B32:C32"/>
    <mergeCell ref="B33:C33"/>
    <mergeCell ref="B34:C34"/>
    <mergeCell ref="B36:C36"/>
    <mergeCell ref="B30:C30"/>
    <mergeCell ref="A24:A26"/>
    <mergeCell ref="B24:C26"/>
    <mergeCell ref="A4:I4"/>
    <mergeCell ref="A7:A9"/>
    <mergeCell ref="B7:B9"/>
    <mergeCell ref="C7:E7"/>
    <mergeCell ref="F7:H7"/>
    <mergeCell ref="E25:E26"/>
    <mergeCell ref="D25:D26"/>
    <mergeCell ref="D8:D9"/>
  </mergeCells>
  <phoneticPr fontId="23"/>
  <printOptions horizontalCentered="1"/>
  <pageMargins left="0.59055118110236227" right="0.59055118110236227" top="0.59055118110236227" bottom="0.59055118110236227" header="0.39370078740157483" footer="0.39370078740157483"/>
  <pageSetup paperSize="9" firstPageNumber="83" orientation="portrait" useFirstPageNumber="1" horizontalDpi="300" verticalDpi="300" r:id="rId1"/>
  <headerFooter scaleWithDoc="0" alignWithMargins="0">
    <oddHeader>&amp;R農業及び漁業</oddHeader>
    <oddFooter>&amp;C&amp;12&amp;A</oddFooter>
  </headerFooter>
</worksheet>
</file>

<file path=xl/worksheets/sheet7.xml><?xml version="1.0" encoding="utf-8"?>
<worksheet xmlns="http://schemas.openxmlformats.org/spreadsheetml/2006/main" xmlns:r="http://schemas.openxmlformats.org/officeDocument/2006/relationships">
  <dimension ref="A1:AK50"/>
  <sheetViews>
    <sheetView view="pageBreakPreview" zoomScaleNormal="100" zoomScaleSheetLayoutView="100" workbookViewId="0">
      <pane xSplit="2" ySplit="5" topLeftCell="C48" activePane="bottomRight" state="frozen"/>
      <selection pane="topRight" activeCell="Q1" sqref="Q1"/>
      <selection pane="bottomLeft" activeCell="A15" sqref="A15"/>
      <selection pane="bottomRight" activeCell="G48" sqref="G48"/>
    </sheetView>
  </sheetViews>
  <sheetFormatPr defaultRowHeight="18" customHeight="1"/>
  <cols>
    <col min="1" max="2" width="8.28515625" style="9" customWidth="1"/>
    <col min="3" max="4" width="9.7109375" style="9" bestFit="1" customWidth="1"/>
    <col min="5" max="5" width="7.85546875" style="9" customWidth="1"/>
    <col min="6" max="8" width="7.5703125" style="9" customWidth="1"/>
    <col min="9" max="11" width="8.28515625" style="9" customWidth="1"/>
    <col min="12" max="12" width="9.42578125" style="9" customWidth="1"/>
    <col min="13" max="14" width="8.140625" style="9" customWidth="1"/>
    <col min="15" max="16" width="8" style="9" customWidth="1"/>
    <col min="17" max="18" width="7.7109375" style="9" customWidth="1"/>
    <col min="19" max="19" width="5.28515625" style="9" customWidth="1"/>
    <col min="20" max="21" width="3.7109375" style="9" customWidth="1"/>
    <col min="22" max="22" width="5.7109375" style="7" customWidth="1"/>
    <col min="23" max="24" width="7.28515625" style="7" customWidth="1"/>
    <col min="25" max="26" width="4" style="7" customWidth="1"/>
    <col min="27" max="27" width="7.28515625" style="7" customWidth="1"/>
    <col min="28" max="29" width="8" style="9" customWidth="1"/>
    <col min="30" max="16384" width="9.140625" style="9"/>
  </cols>
  <sheetData>
    <row r="1" spans="1:37" ht="5.0999999999999996" customHeight="1">
      <c r="A1" s="26"/>
      <c r="AC1" s="27"/>
    </row>
    <row r="2" spans="1:37" ht="15" customHeight="1" thickBot="1">
      <c r="A2" s="26" t="s">
        <v>337</v>
      </c>
      <c r="T2" s="489" t="s">
        <v>321</v>
      </c>
      <c r="U2" s="489"/>
      <c r="V2" s="489"/>
      <c r="W2" s="489"/>
      <c r="X2" s="489"/>
      <c r="Y2" s="255"/>
      <c r="Z2" s="255"/>
      <c r="AA2" s="255"/>
      <c r="AC2" s="27"/>
    </row>
    <row r="3" spans="1:37" ht="24.95" customHeight="1">
      <c r="A3" s="512" t="s">
        <v>266</v>
      </c>
      <c r="B3" s="513"/>
      <c r="C3" s="522" t="s">
        <v>239</v>
      </c>
      <c r="D3" s="513"/>
      <c r="E3" s="505" t="s">
        <v>302</v>
      </c>
      <c r="F3" s="506"/>
      <c r="G3" s="506"/>
      <c r="H3" s="506"/>
      <c r="I3" s="506"/>
      <c r="J3" s="506"/>
      <c r="K3" s="506"/>
      <c r="L3" s="507"/>
      <c r="M3" s="371" t="s">
        <v>267</v>
      </c>
      <c r="N3" s="371"/>
      <c r="O3" s="371"/>
      <c r="P3" s="371"/>
      <c r="Q3" s="371"/>
      <c r="R3" s="371"/>
      <c r="S3" s="371"/>
      <c r="T3" s="371"/>
      <c r="U3" s="371"/>
      <c r="V3" s="371"/>
      <c r="W3" s="371"/>
      <c r="X3" s="372"/>
      <c r="Y3" s="92"/>
      <c r="Z3" s="113"/>
      <c r="AA3" s="113"/>
      <c r="AB3" s="258"/>
    </row>
    <row r="4" spans="1:37" ht="30" customHeight="1">
      <c r="A4" s="514"/>
      <c r="B4" s="515"/>
      <c r="C4" s="535"/>
      <c r="D4" s="515"/>
      <c r="E4" s="518" t="s">
        <v>196</v>
      </c>
      <c r="F4" s="520" t="s">
        <v>197</v>
      </c>
      <c r="G4" s="518" t="s">
        <v>198</v>
      </c>
      <c r="H4" s="520" t="s">
        <v>199</v>
      </c>
      <c r="I4" s="518" t="s">
        <v>200</v>
      </c>
      <c r="J4" s="520" t="s">
        <v>201</v>
      </c>
      <c r="K4" s="518" t="s">
        <v>202</v>
      </c>
      <c r="L4" s="518" t="s">
        <v>203</v>
      </c>
      <c r="M4" s="510" t="s">
        <v>204</v>
      </c>
      <c r="N4" s="510"/>
      <c r="O4" s="510" t="s">
        <v>205</v>
      </c>
      <c r="P4" s="510"/>
      <c r="Q4" s="511" t="s">
        <v>206</v>
      </c>
      <c r="R4" s="511"/>
      <c r="S4" s="510" t="s">
        <v>207</v>
      </c>
      <c r="T4" s="510"/>
      <c r="U4" s="510"/>
      <c r="V4" s="510"/>
      <c r="W4" s="373" t="s">
        <v>208</v>
      </c>
      <c r="X4" s="374"/>
      <c r="Y4" s="92"/>
      <c r="Z4" s="114"/>
      <c r="AA4" s="114"/>
      <c r="AB4" s="258"/>
      <c r="AD4" s="508"/>
      <c r="AE4" s="509"/>
      <c r="AF4" s="508"/>
      <c r="AG4" s="509"/>
      <c r="AH4" s="508"/>
      <c r="AI4" s="509"/>
      <c r="AJ4" s="509"/>
      <c r="AK4" s="258"/>
    </row>
    <row r="5" spans="1:37" ht="30" customHeight="1">
      <c r="A5" s="516"/>
      <c r="B5" s="517"/>
      <c r="C5" s="523"/>
      <c r="D5" s="517"/>
      <c r="E5" s="519"/>
      <c r="F5" s="521"/>
      <c r="G5" s="519"/>
      <c r="H5" s="521"/>
      <c r="I5" s="519"/>
      <c r="J5" s="521"/>
      <c r="K5" s="519"/>
      <c r="L5" s="519"/>
      <c r="M5" s="510"/>
      <c r="N5" s="510"/>
      <c r="O5" s="510"/>
      <c r="P5" s="510"/>
      <c r="Q5" s="511"/>
      <c r="R5" s="511"/>
      <c r="S5" s="510"/>
      <c r="T5" s="510"/>
      <c r="U5" s="510"/>
      <c r="V5" s="510"/>
      <c r="W5" s="373"/>
      <c r="X5" s="374"/>
      <c r="Y5" s="92"/>
      <c r="Z5" s="114"/>
      <c r="AA5" s="114"/>
      <c r="AB5" s="258"/>
      <c r="AD5" s="508"/>
      <c r="AE5" s="509"/>
      <c r="AF5" s="508"/>
      <c r="AG5" s="509"/>
      <c r="AH5" s="508"/>
      <c r="AI5" s="509"/>
      <c r="AJ5" s="509"/>
      <c r="AK5" s="258"/>
    </row>
    <row r="6" spans="1:37" ht="15.95" customHeight="1">
      <c r="A6" s="203" t="s">
        <v>250</v>
      </c>
      <c r="B6" s="89"/>
      <c r="C6" s="90">
        <v>3745</v>
      </c>
      <c r="D6" s="91"/>
      <c r="E6" s="61">
        <v>374</v>
      </c>
      <c r="F6" s="121">
        <v>98</v>
      </c>
      <c r="G6" s="121">
        <v>31</v>
      </c>
      <c r="H6" s="121">
        <v>90</v>
      </c>
      <c r="I6" s="121">
        <v>233</v>
      </c>
      <c r="J6" s="121">
        <v>40</v>
      </c>
      <c r="K6" s="121">
        <v>0</v>
      </c>
      <c r="L6" s="121">
        <v>0</v>
      </c>
      <c r="M6" s="357">
        <v>1094</v>
      </c>
      <c r="N6" s="357"/>
      <c r="O6" s="357">
        <v>0</v>
      </c>
      <c r="P6" s="357"/>
      <c r="Q6" s="536">
        <v>109</v>
      </c>
      <c r="R6" s="536"/>
      <c r="S6" s="536">
        <v>881</v>
      </c>
      <c r="T6" s="536"/>
      <c r="U6" s="536"/>
      <c r="V6" s="536"/>
      <c r="W6" s="536">
        <v>443</v>
      </c>
      <c r="X6" s="537"/>
      <c r="Y6" s="128"/>
      <c r="Z6" s="115"/>
      <c r="AA6" s="115"/>
      <c r="AB6" s="258"/>
      <c r="AD6" s="121"/>
      <c r="AE6" s="121"/>
      <c r="AF6" s="121"/>
      <c r="AG6" s="121"/>
      <c r="AH6" s="121"/>
      <c r="AI6" s="121"/>
      <c r="AJ6" s="121"/>
      <c r="AK6" s="258"/>
    </row>
    <row r="7" spans="1:37" ht="15.95" customHeight="1">
      <c r="A7" s="88"/>
      <c r="B7" s="111">
        <v>10</v>
      </c>
      <c r="C7" s="38">
        <v>3604</v>
      </c>
      <c r="D7" s="37"/>
      <c r="E7" s="121">
        <v>325</v>
      </c>
      <c r="F7" s="121">
        <v>92</v>
      </c>
      <c r="G7" s="121">
        <v>16</v>
      </c>
      <c r="H7" s="121">
        <v>111</v>
      </c>
      <c r="I7" s="121">
        <v>177</v>
      </c>
      <c r="J7" s="121">
        <v>85</v>
      </c>
      <c r="K7" s="121">
        <v>0</v>
      </c>
      <c r="L7" s="121">
        <v>0</v>
      </c>
      <c r="M7" s="357">
        <v>1168</v>
      </c>
      <c r="N7" s="357"/>
      <c r="O7" s="357">
        <v>0</v>
      </c>
      <c r="P7" s="357"/>
      <c r="Q7" s="357">
        <v>108</v>
      </c>
      <c r="R7" s="357"/>
      <c r="S7" s="357">
        <v>695</v>
      </c>
      <c r="T7" s="357"/>
      <c r="U7" s="357"/>
      <c r="V7" s="357"/>
      <c r="W7" s="357">
        <v>443</v>
      </c>
      <c r="X7" s="452"/>
      <c r="Y7" s="128"/>
      <c r="Z7" s="115"/>
      <c r="AA7" s="115"/>
      <c r="AB7" s="258"/>
      <c r="AD7" s="121"/>
      <c r="AE7" s="121"/>
      <c r="AF7" s="121"/>
      <c r="AG7" s="121"/>
      <c r="AH7" s="121"/>
      <c r="AI7" s="121"/>
      <c r="AJ7" s="121"/>
      <c r="AK7" s="258"/>
    </row>
    <row r="8" spans="1:37" ht="15.95" customHeight="1">
      <c r="A8" s="88"/>
      <c r="B8" s="204" t="s">
        <v>317</v>
      </c>
      <c r="C8" s="77">
        <v>3243</v>
      </c>
      <c r="D8" s="76"/>
      <c r="E8" s="120">
        <v>260</v>
      </c>
      <c r="F8" s="120">
        <v>46</v>
      </c>
      <c r="G8" s="120">
        <v>106</v>
      </c>
      <c r="H8" s="120">
        <v>112</v>
      </c>
      <c r="I8" s="120">
        <v>140</v>
      </c>
      <c r="J8" s="120">
        <v>15</v>
      </c>
      <c r="K8" s="120">
        <v>323</v>
      </c>
      <c r="L8" s="120">
        <v>335</v>
      </c>
      <c r="M8" s="357">
        <v>769</v>
      </c>
      <c r="N8" s="357"/>
      <c r="O8" s="357">
        <v>287</v>
      </c>
      <c r="P8" s="357"/>
      <c r="Q8" s="357">
        <v>55</v>
      </c>
      <c r="R8" s="357"/>
      <c r="S8" s="357">
        <v>234</v>
      </c>
      <c r="T8" s="357"/>
      <c r="U8" s="357"/>
      <c r="V8" s="357"/>
      <c r="W8" s="357">
        <v>561</v>
      </c>
      <c r="X8" s="452"/>
      <c r="Y8" s="128"/>
      <c r="Z8" s="115"/>
      <c r="AA8" s="115"/>
      <c r="AB8" s="258"/>
      <c r="AD8" s="120"/>
      <c r="AE8" s="120"/>
      <c r="AF8" s="120"/>
      <c r="AG8" s="120"/>
      <c r="AH8" s="120"/>
      <c r="AI8" s="120"/>
      <c r="AJ8" s="120"/>
      <c r="AK8" s="258"/>
    </row>
    <row r="9" spans="1:37" ht="15.95" customHeight="1">
      <c r="A9" s="88"/>
      <c r="B9" s="112" t="s">
        <v>318</v>
      </c>
      <c r="C9" s="314">
        <v>2801</v>
      </c>
      <c r="D9" s="315"/>
      <c r="E9" s="83">
        <v>160</v>
      </c>
      <c r="F9" s="83">
        <v>43</v>
      </c>
      <c r="G9" s="83">
        <v>77</v>
      </c>
      <c r="H9" s="83">
        <v>95</v>
      </c>
      <c r="I9" s="83">
        <v>100</v>
      </c>
      <c r="J9" s="83">
        <v>12</v>
      </c>
      <c r="K9" s="83">
        <v>283</v>
      </c>
      <c r="L9" s="83">
        <v>122</v>
      </c>
      <c r="M9" s="449">
        <v>690</v>
      </c>
      <c r="N9" s="449"/>
      <c r="O9" s="449">
        <v>262</v>
      </c>
      <c r="P9" s="449"/>
      <c r="Q9" s="449">
        <v>65</v>
      </c>
      <c r="R9" s="449"/>
      <c r="S9" s="449">
        <v>215</v>
      </c>
      <c r="T9" s="449"/>
      <c r="U9" s="449"/>
      <c r="V9" s="449"/>
      <c r="W9" s="449">
        <v>677</v>
      </c>
      <c r="X9" s="450"/>
      <c r="Y9" s="128"/>
      <c r="Z9" s="115"/>
      <c r="AA9" s="115"/>
      <c r="AB9" s="258"/>
      <c r="AD9" s="120"/>
      <c r="AE9" s="120"/>
      <c r="AF9" s="120"/>
      <c r="AG9" s="120"/>
      <c r="AH9" s="120"/>
      <c r="AI9" s="120"/>
      <c r="AJ9" s="120"/>
      <c r="AK9" s="258"/>
    </row>
    <row r="10" spans="1:37" ht="12" hidden="1" customHeight="1">
      <c r="A10" s="205" t="s">
        <v>252</v>
      </c>
      <c r="B10" s="96"/>
      <c r="C10" s="38">
        <v>61</v>
      </c>
      <c r="D10" s="37"/>
      <c r="E10" s="121">
        <v>1</v>
      </c>
      <c r="F10" s="121">
        <v>0</v>
      </c>
      <c r="G10" s="121">
        <v>0</v>
      </c>
      <c r="H10" s="121">
        <v>0</v>
      </c>
      <c r="I10" s="121">
        <v>10</v>
      </c>
      <c r="J10" s="121">
        <v>0</v>
      </c>
      <c r="K10" s="121">
        <v>0</v>
      </c>
      <c r="L10" s="121">
        <v>13</v>
      </c>
      <c r="M10" s="121">
        <v>0</v>
      </c>
      <c r="N10" s="121"/>
      <c r="O10" s="121"/>
      <c r="P10" s="121"/>
      <c r="Q10" s="121"/>
      <c r="R10" s="120"/>
      <c r="S10" s="120"/>
      <c r="T10" s="120"/>
      <c r="U10" s="117"/>
      <c r="V10" s="117"/>
      <c r="W10" s="117"/>
      <c r="X10" s="126"/>
      <c r="Y10" s="129"/>
      <c r="Z10" s="115"/>
      <c r="AA10" s="115"/>
      <c r="AB10" s="258"/>
      <c r="AD10" s="121"/>
      <c r="AE10" s="121"/>
      <c r="AF10" s="121"/>
      <c r="AG10" s="121"/>
      <c r="AH10" s="121"/>
      <c r="AI10" s="121"/>
      <c r="AJ10" s="121"/>
      <c r="AK10" s="258"/>
    </row>
    <row r="11" spans="1:37" s="6" customFormat="1" ht="12" hidden="1" customHeight="1">
      <c r="A11" s="97" t="s">
        <v>253</v>
      </c>
      <c r="B11" s="96"/>
      <c r="C11" s="38">
        <f>SUM(E11:R11)</f>
        <v>23</v>
      </c>
      <c r="D11" s="37"/>
      <c r="E11" s="121">
        <v>1</v>
      </c>
      <c r="F11" s="121" t="s">
        <v>33</v>
      </c>
      <c r="G11" s="121" t="s">
        <v>33</v>
      </c>
      <c r="H11" s="121" t="s">
        <v>33</v>
      </c>
      <c r="I11" s="121">
        <v>9</v>
      </c>
      <c r="J11" s="121" t="s">
        <v>33</v>
      </c>
      <c r="K11" s="121" t="s">
        <v>33</v>
      </c>
      <c r="L11" s="121">
        <v>13</v>
      </c>
      <c r="M11" s="121" t="s">
        <v>33</v>
      </c>
      <c r="N11" s="121"/>
      <c r="O11" s="121"/>
      <c r="P11" s="121"/>
      <c r="Q11" s="121"/>
      <c r="R11" s="120"/>
      <c r="S11" s="120"/>
      <c r="T11" s="120"/>
      <c r="U11" s="117"/>
      <c r="V11" s="117"/>
      <c r="W11" s="117"/>
      <c r="X11" s="126"/>
      <c r="Y11" s="129"/>
      <c r="Z11" s="115"/>
      <c r="AA11" s="115"/>
      <c r="AB11" s="133"/>
      <c r="AD11" s="121"/>
      <c r="AE11" s="121"/>
      <c r="AF11" s="121"/>
      <c r="AG11" s="121"/>
      <c r="AH11" s="121"/>
      <c r="AI11" s="121"/>
      <c r="AJ11" s="121"/>
      <c r="AK11" s="133"/>
    </row>
    <row r="12" spans="1:37" s="6" customFormat="1" ht="12" hidden="1" customHeight="1">
      <c r="A12" s="205" t="s">
        <v>319</v>
      </c>
      <c r="B12" s="96"/>
      <c r="C12" s="77">
        <v>0</v>
      </c>
      <c r="D12" s="76"/>
      <c r="E12" s="120">
        <v>0</v>
      </c>
      <c r="F12" s="120">
        <v>0</v>
      </c>
      <c r="G12" s="121">
        <v>0</v>
      </c>
      <c r="H12" s="121">
        <v>0</v>
      </c>
      <c r="I12" s="121">
        <v>0</v>
      </c>
      <c r="J12" s="121">
        <v>0</v>
      </c>
      <c r="K12" s="121">
        <v>0</v>
      </c>
      <c r="L12" s="120">
        <v>0</v>
      </c>
      <c r="M12" s="120">
        <v>0</v>
      </c>
      <c r="N12" s="120"/>
      <c r="O12" s="120"/>
      <c r="P12" s="120"/>
      <c r="Q12" s="120"/>
      <c r="R12" s="120"/>
      <c r="S12" s="120"/>
      <c r="T12" s="120"/>
      <c r="U12" s="117"/>
      <c r="V12" s="117"/>
      <c r="W12" s="117"/>
      <c r="X12" s="126"/>
      <c r="Y12" s="129"/>
      <c r="Z12" s="115"/>
      <c r="AA12" s="115"/>
      <c r="AB12" s="133"/>
      <c r="AD12" s="120"/>
      <c r="AE12" s="121"/>
      <c r="AF12" s="121"/>
      <c r="AG12" s="121"/>
      <c r="AH12" s="121"/>
      <c r="AI12" s="121"/>
      <c r="AJ12" s="120"/>
      <c r="AK12" s="133"/>
    </row>
    <row r="13" spans="1:37" ht="12" hidden="1" customHeight="1">
      <c r="A13" s="93" t="s">
        <v>251</v>
      </c>
      <c r="B13" s="94"/>
      <c r="C13" s="95">
        <v>45</v>
      </c>
      <c r="D13" s="245"/>
      <c r="E13" s="120">
        <v>0</v>
      </c>
      <c r="F13" s="120">
        <v>0</v>
      </c>
      <c r="G13" s="121">
        <v>0</v>
      </c>
      <c r="H13" s="121">
        <v>0</v>
      </c>
      <c r="I13" s="121">
        <v>3</v>
      </c>
      <c r="J13" s="121">
        <v>2</v>
      </c>
      <c r="K13" s="121">
        <v>0</v>
      </c>
      <c r="L13" s="120">
        <v>12</v>
      </c>
      <c r="M13" s="120">
        <v>1</v>
      </c>
      <c r="N13" s="120"/>
      <c r="O13" s="120"/>
      <c r="P13" s="120"/>
      <c r="Q13" s="120"/>
      <c r="R13" s="120"/>
      <c r="S13" s="120"/>
      <c r="T13" s="120"/>
      <c r="U13" s="117"/>
      <c r="V13" s="117"/>
      <c r="W13" s="117"/>
      <c r="X13" s="126">
        <v>13</v>
      </c>
      <c r="Y13" s="129"/>
      <c r="Z13" s="115"/>
      <c r="AA13" s="115"/>
      <c r="AB13" s="258"/>
      <c r="AD13" s="120"/>
      <c r="AE13" s="121"/>
      <c r="AF13" s="121"/>
      <c r="AG13" s="121"/>
      <c r="AH13" s="121"/>
      <c r="AI13" s="121"/>
      <c r="AJ13" s="120"/>
      <c r="AK13" s="258"/>
    </row>
    <row r="14" spans="1:37" s="6" customFormat="1" ht="12" hidden="1" customHeight="1">
      <c r="A14" s="93"/>
      <c r="B14" s="94"/>
      <c r="C14" s="98">
        <v>0</v>
      </c>
      <c r="D14" s="99"/>
      <c r="E14" s="83">
        <v>0</v>
      </c>
      <c r="F14" s="83">
        <v>0</v>
      </c>
      <c r="G14" s="83">
        <v>0</v>
      </c>
      <c r="H14" s="83">
        <v>0</v>
      </c>
      <c r="I14" s="83">
        <v>0</v>
      </c>
      <c r="J14" s="83">
        <v>0</v>
      </c>
      <c r="K14" s="83">
        <v>0</v>
      </c>
      <c r="L14" s="83">
        <v>0</v>
      </c>
      <c r="M14" s="120"/>
      <c r="N14" s="120"/>
      <c r="O14" s="120"/>
      <c r="P14" s="120"/>
      <c r="Q14" s="120"/>
      <c r="R14" s="244"/>
      <c r="S14" s="244"/>
      <c r="T14" s="244"/>
      <c r="U14" s="125"/>
      <c r="V14" s="125"/>
      <c r="W14" s="125"/>
      <c r="X14" s="127"/>
      <c r="Y14" s="130"/>
      <c r="Z14" s="124"/>
      <c r="AA14" s="124"/>
      <c r="AB14" s="133"/>
      <c r="AD14" s="83"/>
      <c r="AE14" s="83"/>
      <c r="AF14" s="83"/>
      <c r="AG14" s="83"/>
      <c r="AH14" s="83"/>
      <c r="AI14" s="83"/>
      <c r="AJ14" s="83"/>
      <c r="AK14" s="133"/>
    </row>
    <row r="15" spans="1:37" ht="10.5" customHeight="1">
      <c r="A15" s="40"/>
      <c r="B15" s="28"/>
      <c r="C15" s="38"/>
      <c r="D15" s="37"/>
      <c r="E15" s="121"/>
      <c r="F15" s="121"/>
      <c r="G15" s="121"/>
      <c r="H15" s="121"/>
      <c r="I15" s="121"/>
      <c r="J15" s="121"/>
      <c r="K15" s="121"/>
      <c r="L15" s="121"/>
      <c r="M15" s="357"/>
      <c r="N15" s="357"/>
      <c r="O15" s="120"/>
      <c r="P15" s="120"/>
      <c r="Q15" s="357"/>
      <c r="R15" s="357"/>
      <c r="S15" s="357"/>
      <c r="T15" s="357"/>
      <c r="U15" s="357"/>
      <c r="V15" s="357"/>
      <c r="W15" s="125"/>
      <c r="X15" s="127"/>
      <c r="Y15" s="130"/>
      <c r="Z15" s="124"/>
      <c r="AA15" s="124"/>
      <c r="AB15" s="258"/>
      <c r="AD15" s="121"/>
      <c r="AE15" s="121"/>
      <c r="AF15" s="121"/>
      <c r="AG15" s="121"/>
      <c r="AH15" s="121"/>
      <c r="AI15" s="121"/>
      <c r="AJ15" s="121"/>
      <c r="AK15" s="258"/>
    </row>
    <row r="16" spans="1:37" ht="18" customHeight="1">
      <c r="A16" s="528" t="s">
        <v>265</v>
      </c>
      <c r="B16" s="529"/>
      <c r="C16" s="102">
        <v>45</v>
      </c>
      <c r="D16" s="83"/>
      <c r="E16" s="257">
        <v>0</v>
      </c>
      <c r="F16" s="257">
        <v>0</v>
      </c>
      <c r="G16" s="257">
        <v>0</v>
      </c>
      <c r="H16" s="257">
        <v>3</v>
      </c>
      <c r="I16" s="257">
        <v>2</v>
      </c>
      <c r="J16" s="257">
        <v>0</v>
      </c>
      <c r="K16" s="257">
        <v>12</v>
      </c>
      <c r="L16" s="257">
        <v>1</v>
      </c>
      <c r="M16" s="449">
        <v>10</v>
      </c>
      <c r="N16" s="449"/>
      <c r="O16" s="449">
        <v>9</v>
      </c>
      <c r="P16" s="449"/>
      <c r="Q16" s="449">
        <v>0</v>
      </c>
      <c r="R16" s="449"/>
      <c r="S16" s="449">
        <v>3</v>
      </c>
      <c r="T16" s="449"/>
      <c r="U16" s="449"/>
      <c r="V16" s="449"/>
      <c r="W16" s="449">
        <v>5</v>
      </c>
      <c r="X16" s="450"/>
      <c r="Y16" s="131"/>
      <c r="Z16" s="118"/>
      <c r="AA16" s="118"/>
      <c r="AB16" s="258"/>
      <c r="AD16" s="257"/>
      <c r="AE16" s="257"/>
      <c r="AF16" s="257"/>
      <c r="AG16" s="257"/>
      <c r="AH16" s="257"/>
      <c r="AI16" s="257"/>
      <c r="AJ16" s="257"/>
      <c r="AK16" s="258"/>
    </row>
    <row r="17" spans="1:37" ht="15.95" customHeight="1">
      <c r="A17" s="88" t="s">
        <v>322</v>
      </c>
      <c r="B17" s="84"/>
      <c r="C17" s="206">
        <v>112</v>
      </c>
      <c r="D17" s="120"/>
      <c r="E17" s="120">
        <v>0</v>
      </c>
      <c r="F17" s="120">
        <v>2</v>
      </c>
      <c r="G17" s="120">
        <v>1</v>
      </c>
      <c r="H17" s="120">
        <v>39</v>
      </c>
      <c r="I17" s="120">
        <v>0</v>
      </c>
      <c r="J17" s="120">
        <v>1</v>
      </c>
      <c r="K17" s="120">
        <v>23</v>
      </c>
      <c r="L17" s="120">
        <v>3</v>
      </c>
      <c r="M17" s="357">
        <v>20</v>
      </c>
      <c r="N17" s="357"/>
      <c r="O17" s="357">
        <v>14</v>
      </c>
      <c r="P17" s="357"/>
      <c r="Q17" s="357">
        <v>1</v>
      </c>
      <c r="R17" s="357"/>
      <c r="S17" s="357">
        <v>5</v>
      </c>
      <c r="T17" s="357"/>
      <c r="U17" s="357"/>
      <c r="V17" s="357"/>
      <c r="W17" s="357">
        <v>3</v>
      </c>
      <c r="X17" s="452"/>
      <c r="Y17" s="128"/>
      <c r="Z17" s="115"/>
      <c r="AA17" s="115"/>
      <c r="AB17" s="258"/>
      <c r="AD17" s="120"/>
      <c r="AE17" s="120"/>
      <c r="AF17" s="120"/>
      <c r="AG17" s="120"/>
      <c r="AH17" s="120"/>
      <c r="AI17" s="120"/>
      <c r="AJ17" s="120"/>
      <c r="AK17" s="258"/>
    </row>
    <row r="18" spans="1:37" ht="15.95" customHeight="1">
      <c r="A18" s="88" t="s">
        <v>210</v>
      </c>
      <c r="B18" s="84"/>
      <c r="C18" s="206">
        <v>316</v>
      </c>
      <c r="D18" s="120"/>
      <c r="E18" s="120">
        <v>29</v>
      </c>
      <c r="F18" s="120">
        <v>9</v>
      </c>
      <c r="G18" s="120">
        <v>7</v>
      </c>
      <c r="H18" s="120">
        <v>0</v>
      </c>
      <c r="I18" s="120">
        <v>29</v>
      </c>
      <c r="J18" s="120">
        <v>0</v>
      </c>
      <c r="K18" s="120">
        <v>19</v>
      </c>
      <c r="L18" s="120">
        <v>1</v>
      </c>
      <c r="M18" s="357">
        <v>14</v>
      </c>
      <c r="N18" s="357"/>
      <c r="O18" s="357">
        <v>13</v>
      </c>
      <c r="P18" s="357"/>
      <c r="Q18" s="357">
        <v>2</v>
      </c>
      <c r="R18" s="357"/>
      <c r="S18" s="357">
        <v>38</v>
      </c>
      <c r="T18" s="357"/>
      <c r="U18" s="357"/>
      <c r="V18" s="357"/>
      <c r="W18" s="357">
        <v>155</v>
      </c>
      <c r="X18" s="452"/>
      <c r="Y18" s="128"/>
      <c r="Z18" s="115"/>
      <c r="AA18" s="115"/>
      <c r="AB18" s="258"/>
      <c r="AD18" s="120"/>
      <c r="AE18" s="120"/>
      <c r="AF18" s="120"/>
      <c r="AG18" s="120"/>
      <c r="AH18" s="120"/>
      <c r="AI18" s="120"/>
      <c r="AJ18" s="120"/>
      <c r="AK18" s="258"/>
    </row>
    <row r="19" spans="1:37" ht="15.95" customHeight="1">
      <c r="A19" s="88" t="s">
        <v>211</v>
      </c>
      <c r="B19" s="84"/>
      <c r="C19" s="206">
        <v>84</v>
      </c>
      <c r="D19" s="120"/>
      <c r="E19" s="120">
        <v>7</v>
      </c>
      <c r="F19" s="120">
        <v>1</v>
      </c>
      <c r="G19" s="120">
        <v>5</v>
      </c>
      <c r="H19" s="120">
        <v>3</v>
      </c>
      <c r="I19" s="120">
        <v>1</v>
      </c>
      <c r="J19" s="120">
        <v>0</v>
      </c>
      <c r="K19" s="120">
        <v>7</v>
      </c>
      <c r="L19" s="120">
        <v>0</v>
      </c>
      <c r="M19" s="357">
        <v>36</v>
      </c>
      <c r="N19" s="357"/>
      <c r="O19" s="357">
        <v>16</v>
      </c>
      <c r="P19" s="357"/>
      <c r="Q19" s="357">
        <v>0</v>
      </c>
      <c r="R19" s="357"/>
      <c r="S19" s="357">
        <v>1</v>
      </c>
      <c r="T19" s="357"/>
      <c r="U19" s="357"/>
      <c r="V19" s="357"/>
      <c r="W19" s="357">
        <v>8</v>
      </c>
      <c r="X19" s="452"/>
      <c r="Y19" s="128"/>
      <c r="Z19" s="115"/>
      <c r="AA19" s="115"/>
      <c r="AB19" s="258"/>
      <c r="AD19" s="120"/>
      <c r="AE19" s="120"/>
      <c r="AF19" s="120"/>
      <c r="AG19" s="120"/>
      <c r="AH19" s="120"/>
      <c r="AI19" s="120"/>
      <c r="AJ19" s="120"/>
      <c r="AK19" s="258"/>
    </row>
    <row r="20" spans="1:37" ht="15.95" customHeight="1">
      <c r="A20" s="88" t="s">
        <v>212</v>
      </c>
      <c r="B20" s="84"/>
      <c r="C20" s="206">
        <v>46</v>
      </c>
      <c r="D20" s="120"/>
      <c r="E20" s="120">
        <v>0</v>
      </c>
      <c r="F20" s="120">
        <v>0</v>
      </c>
      <c r="G20" s="120">
        <v>0</v>
      </c>
      <c r="H20" s="120">
        <v>4</v>
      </c>
      <c r="I20" s="120">
        <v>4</v>
      </c>
      <c r="J20" s="120">
        <v>1</v>
      </c>
      <c r="K20" s="120">
        <v>16</v>
      </c>
      <c r="L20" s="120">
        <v>0</v>
      </c>
      <c r="M20" s="357">
        <v>6</v>
      </c>
      <c r="N20" s="357"/>
      <c r="O20" s="357">
        <v>4</v>
      </c>
      <c r="P20" s="357"/>
      <c r="Q20" s="357">
        <v>1</v>
      </c>
      <c r="R20" s="357"/>
      <c r="S20" s="357">
        <v>1</v>
      </c>
      <c r="T20" s="357"/>
      <c r="U20" s="357"/>
      <c r="V20" s="357"/>
      <c r="W20" s="357">
        <v>9</v>
      </c>
      <c r="X20" s="452"/>
      <c r="Y20" s="128"/>
      <c r="Z20" s="115"/>
      <c r="AA20" s="115"/>
      <c r="AB20" s="258"/>
      <c r="AD20" s="120"/>
      <c r="AE20" s="120"/>
      <c r="AF20" s="120"/>
      <c r="AG20" s="120"/>
      <c r="AH20" s="120"/>
      <c r="AI20" s="120"/>
      <c r="AJ20" s="120"/>
      <c r="AK20" s="258"/>
    </row>
    <row r="21" spans="1:37" ht="15.95" customHeight="1">
      <c r="A21" s="88" t="s">
        <v>213</v>
      </c>
      <c r="B21" s="84"/>
      <c r="C21" s="206">
        <v>110</v>
      </c>
      <c r="D21" s="120"/>
      <c r="E21" s="120">
        <v>13</v>
      </c>
      <c r="F21" s="120">
        <v>5</v>
      </c>
      <c r="G21" s="120">
        <v>6</v>
      </c>
      <c r="H21" s="120">
        <v>2</v>
      </c>
      <c r="I21" s="120">
        <v>4</v>
      </c>
      <c r="J21" s="120">
        <v>0</v>
      </c>
      <c r="K21" s="120">
        <v>18</v>
      </c>
      <c r="L21" s="120">
        <v>1</v>
      </c>
      <c r="M21" s="357">
        <v>13</v>
      </c>
      <c r="N21" s="357"/>
      <c r="O21" s="357">
        <v>17</v>
      </c>
      <c r="P21" s="357"/>
      <c r="Q21" s="357">
        <v>2</v>
      </c>
      <c r="R21" s="357"/>
      <c r="S21" s="357">
        <v>13</v>
      </c>
      <c r="T21" s="357"/>
      <c r="U21" s="357"/>
      <c r="V21" s="357"/>
      <c r="W21" s="357">
        <v>16</v>
      </c>
      <c r="X21" s="452"/>
      <c r="Y21" s="128"/>
      <c r="Z21" s="115"/>
      <c r="AA21" s="115"/>
      <c r="AB21" s="258"/>
      <c r="AD21" s="120"/>
      <c r="AE21" s="120"/>
      <c r="AF21" s="120"/>
      <c r="AG21" s="120"/>
      <c r="AH21" s="120"/>
      <c r="AI21" s="120"/>
      <c r="AJ21" s="120"/>
      <c r="AK21" s="258"/>
    </row>
    <row r="22" spans="1:37" ht="15.95" customHeight="1">
      <c r="A22" s="88" t="s">
        <v>214</v>
      </c>
      <c r="B22" s="84"/>
      <c r="C22" s="206">
        <v>103</v>
      </c>
      <c r="D22" s="120"/>
      <c r="E22" s="120">
        <v>3</v>
      </c>
      <c r="F22" s="120">
        <v>1</v>
      </c>
      <c r="G22" s="120">
        <v>1</v>
      </c>
      <c r="H22" s="120">
        <v>4</v>
      </c>
      <c r="I22" s="120">
        <v>9</v>
      </c>
      <c r="J22" s="120">
        <v>0</v>
      </c>
      <c r="K22" s="120">
        <v>49</v>
      </c>
      <c r="L22" s="120">
        <v>3</v>
      </c>
      <c r="M22" s="357">
        <v>25</v>
      </c>
      <c r="N22" s="357"/>
      <c r="O22" s="357">
        <v>1</v>
      </c>
      <c r="P22" s="357"/>
      <c r="Q22" s="357">
        <v>3</v>
      </c>
      <c r="R22" s="357"/>
      <c r="S22" s="357">
        <v>0</v>
      </c>
      <c r="T22" s="357"/>
      <c r="U22" s="357"/>
      <c r="V22" s="357"/>
      <c r="W22" s="357">
        <v>4</v>
      </c>
      <c r="X22" s="452"/>
      <c r="Y22" s="128"/>
      <c r="Z22" s="115"/>
      <c r="AA22" s="115"/>
      <c r="AB22" s="258"/>
      <c r="AD22" s="120"/>
      <c r="AE22" s="120"/>
      <c r="AF22" s="120"/>
      <c r="AG22" s="120"/>
      <c r="AH22" s="120"/>
      <c r="AI22" s="120"/>
      <c r="AJ22" s="120"/>
      <c r="AK22" s="258"/>
    </row>
    <row r="23" spans="1:37" ht="15.95" customHeight="1">
      <c r="A23" s="88" t="s">
        <v>215</v>
      </c>
      <c r="B23" s="84"/>
      <c r="C23" s="206">
        <v>142</v>
      </c>
      <c r="D23" s="120"/>
      <c r="E23" s="120">
        <v>10</v>
      </c>
      <c r="F23" s="120">
        <v>4</v>
      </c>
      <c r="G23" s="120">
        <v>2</v>
      </c>
      <c r="H23" s="120">
        <v>4</v>
      </c>
      <c r="I23" s="120">
        <v>6</v>
      </c>
      <c r="J23" s="120">
        <v>1</v>
      </c>
      <c r="K23" s="120">
        <v>23</v>
      </c>
      <c r="L23" s="120">
        <v>0</v>
      </c>
      <c r="M23" s="357">
        <v>25</v>
      </c>
      <c r="N23" s="357"/>
      <c r="O23" s="357">
        <v>2</v>
      </c>
      <c r="P23" s="357"/>
      <c r="Q23" s="357">
        <v>1</v>
      </c>
      <c r="R23" s="357"/>
      <c r="S23" s="357">
        <v>4</v>
      </c>
      <c r="T23" s="357"/>
      <c r="U23" s="357"/>
      <c r="V23" s="357"/>
      <c r="W23" s="357">
        <v>60</v>
      </c>
      <c r="X23" s="452"/>
      <c r="Y23" s="128"/>
      <c r="Z23" s="115"/>
      <c r="AA23" s="115"/>
      <c r="AB23" s="258"/>
      <c r="AD23" s="120"/>
      <c r="AE23" s="120"/>
      <c r="AF23" s="120"/>
      <c r="AG23" s="120"/>
      <c r="AH23" s="120"/>
      <c r="AI23" s="120"/>
      <c r="AJ23" s="120"/>
      <c r="AK23" s="258"/>
    </row>
    <row r="24" spans="1:37" ht="15.95" customHeight="1">
      <c r="A24" s="88" t="s">
        <v>338</v>
      </c>
      <c r="B24" s="84"/>
      <c r="C24" s="206">
        <v>320</v>
      </c>
      <c r="D24" s="120"/>
      <c r="E24" s="120">
        <v>14</v>
      </c>
      <c r="F24" s="120">
        <v>0</v>
      </c>
      <c r="G24" s="120">
        <v>15</v>
      </c>
      <c r="H24" s="120">
        <v>0</v>
      </c>
      <c r="I24" s="120">
        <v>1</v>
      </c>
      <c r="J24" s="120">
        <v>5</v>
      </c>
      <c r="K24" s="120">
        <v>3</v>
      </c>
      <c r="L24" s="120">
        <v>7</v>
      </c>
      <c r="M24" s="357">
        <v>124</v>
      </c>
      <c r="N24" s="357"/>
      <c r="O24" s="357">
        <v>29</v>
      </c>
      <c r="P24" s="357"/>
      <c r="Q24" s="120"/>
      <c r="R24" s="120">
        <v>6</v>
      </c>
      <c r="S24" s="357">
        <v>51</v>
      </c>
      <c r="T24" s="357"/>
      <c r="U24" s="357"/>
      <c r="V24" s="357"/>
      <c r="W24" s="357">
        <v>65</v>
      </c>
      <c r="X24" s="452"/>
      <c r="Y24" s="128"/>
      <c r="Z24" s="115"/>
      <c r="AA24" s="115"/>
      <c r="AB24" s="258"/>
      <c r="AD24" s="120"/>
      <c r="AE24" s="120"/>
      <c r="AF24" s="120"/>
      <c r="AG24" s="120"/>
      <c r="AH24" s="120"/>
      <c r="AI24" s="120"/>
      <c r="AJ24" s="120"/>
      <c r="AK24" s="258"/>
    </row>
    <row r="25" spans="1:37" ht="15.95" customHeight="1">
      <c r="A25" s="88" t="s">
        <v>339</v>
      </c>
      <c r="B25" s="84"/>
      <c r="C25" s="206">
        <v>228</v>
      </c>
      <c r="D25" s="120"/>
      <c r="E25" s="120">
        <v>6</v>
      </c>
      <c r="F25" s="120">
        <v>6</v>
      </c>
      <c r="G25" s="120">
        <v>12</v>
      </c>
      <c r="H25" s="120">
        <v>10</v>
      </c>
      <c r="I25" s="120">
        <v>1</v>
      </c>
      <c r="J25" s="120">
        <v>0</v>
      </c>
      <c r="K25" s="120">
        <v>0</v>
      </c>
      <c r="L25" s="120">
        <v>31</v>
      </c>
      <c r="M25" s="357">
        <v>57</v>
      </c>
      <c r="N25" s="357"/>
      <c r="O25" s="357">
        <v>53</v>
      </c>
      <c r="P25" s="357"/>
      <c r="Q25" s="120"/>
      <c r="R25" s="120">
        <v>4</v>
      </c>
      <c r="S25" s="357">
        <v>14</v>
      </c>
      <c r="T25" s="357"/>
      <c r="U25" s="357"/>
      <c r="V25" s="357"/>
      <c r="W25" s="357">
        <v>34</v>
      </c>
      <c r="X25" s="452"/>
      <c r="Y25" s="128"/>
      <c r="Z25" s="115"/>
      <c r="AA25" s="115"/>
      <c r="AB25" s="258"/>
      <c r="AD25" s="120"/>
      <c r="AE25" s="120"/>
      <c r="AF25" s="120"/>
      <c r="AG25" s="120"/>
      <c r="AH25" s="120"/>
      <c r="AI25" s="120"/>
      <c r="AJ25" s="120"/>
      <c r="AK25" s="258"/>
    </row>
    <row r="26" spans="1:37" ht="15.95" customHeight="1" thickBot="1">
      <c r="A26" s="103" t="s">
        <v>218</v>
      </c>
      <c r="B26" s="104"/>
      <c r="C26" s="207">
        <v>45</v>
      </c>
      <c r="D26" s="123"/>
      <c r="E26" s="123">
        <v>5</v>
      </c>
      <c r="F26" s="123">
        <v>5</v>
      </c>
      <c r="G26" s="123">
        <v>0</v>
      </c>
      <c r="H26" s="123">
        <v>5</v>
      </c>
      <c r="I26" s="123">
        <v>0</v>
      </c>
      <c r="J26" s="123">
        <v>0</v>
      </c>
      <c r="K26" s="123">
        <v>8</v>
      </c>
      <c r="L26" s="123">
        <v>0</v>
      </c>
      <c r="M26" s="458">
        <v>14</v>
      </c>
      <c r="N26" s="458"/>
      <c r="O26" s="458">
        <v>1</v>
      </c>
      <c r="P26" s="458"/>
      <c r="Q26" s="123"/>
      <c r="R26" s="123">
        <v>3</v>
      </c>
      <c r="S26" s="458">
        <v>3</v>
      </c>
      <c r="T26" s="458"/>
      <c r="U26" s="458"/>
      <c r="V26" s="458"/>
      <c r="W26" s="458">
        <v>1</v>
      </c>
      <c r="X26" s="459"/>
      <c r="Y26" s="128"/>
      <c r="Z26" s="115"/>
      <c r="AA26" s="115"/>
      <c r="AB26" s="258"/>
      <c r="AD26" s="120"/>
      <c r="AE26" s="120"/>
      <c r="AF26" s="120"/>
      <c r="AG26" s="120"/>
      <c r="AH26" s="120"/>
      <c r="AI26" s="120"/>
      <c r="AJ26" s="120"/>
      <c r="AK26" s="258"/>
    </row>
    <row r="27" spans="1:37" ht="14.25" customHeight="1">
      <c r="A27" s="105" t="s">
        <v>340</v>
      </c>
      <c r="B27" s="105"/>
      <c r="C27" s="105"/>
      <c r="D27" s="105"/>
      <c r="E27" s="105"/>
      <c r="F27" s="105"/>
      <c r="G27" s="105"/>
      <c r="H27" s="105"/>
      <c r="I27" s="105"/>
      <c r="J27" s="105"/>
      <c r="K27" s="105"/>
      <c r="L27" s="105"/>
      <c r="M27" s="208"/>
      <c r="P27" s="258"/>
      <c r="Q27" s="258"/>
      <c r="R27" s="208"/>
      <c r="S27" s="208"/>
      <c r="T27" s="208"/>
      <c r="U27" s="208"/>
      <c r="V27" s="208"/>
      <c r="W27" s="208"/>
      <c r="X27" s="209" t="s">
        <v>254</v>
      </c>
      <c r="Y27" s="258"/>
      <c r="Z27" s="258"/>
      <c r="AA27" s="258"/>
      <c r="AB27" s="258"/>
      <c r="AC27" s="258"/>
    </row>
    <row r="28" spans="1:37" ht="14.25" customHeight="1">
      <c r="A28" s="258" t="s">
        <v>341</v>
      </c>
      <c r="B28" s="258"/>
      <c r="C28" s="258"/>
      <c r="D28" s="258"/>
      <c r="E28" s="258"/>
      <c r="F28" s="258"/>
      <c r="G28" s="258"/>
      <c r="H28" s="258"/>
      <c r="I28" s="258"/>
      <c r="J28" s="258"/>
      <c r="K28" s="258"/>
      <c r="L28" s="258"/>
      <c r="M28" s="258"/>
      <c r="N28" s="258"/>
      <c r="O28" s="258"/>
      <c r="P28" s="258"/>
      <c r="Q28" s="258"/>
      <c r="R28" s="258"/>
      <c r="S28" s="258"/>
      <c r="T28" s="258"/>
      <c r="U28" s="258"/>
      <c r="V28" s="258"/>
      <c r="W28" s="258"/>
      <c r="X28" s="255" t="s">
        <v>342</v>
      </c>
      <c r="Y28" s="258"/>
      <c r="Z28" s="258"/>
      <c r="AA28" s="258"/>
      <c r="AB28" s="258"/>
      <c r="AC28" s="258"/>
    </row>
    <row r="29" spans="1:37" ht="14.25" customHeight="1">
      <c r="A29" s="87" t="s">
        <v>257</v>
      </c>
      <c r="R29" s="258"/>
      <c r="S29" s="258"/>
      <c r="T29" s="258"/>
      <c r="U29" s="258"/>
      <c r="V29" s="258"/>
      <c r="W29" s="258"/>
      <c r="X29" s="258"/>
      <c r="Y29" s="258"/>
      <c r="Z29" s="258"/>
      <c r="AA29" s="258"/>
      <c r="AB29" s="258"/>
      <c r="AC29" s="258"/>
    </row>
    <row r="30" spans="1:37" ht="14.25" customHeight="1">
      <c r="A30" s="87" t="s">
        <v>260</v>
      </c>
      <c r="R30" s="59"/>
      <c r="S30" s="59"/>
      <c r="T30" s="59"/>
      <c r="U30" s="59"/>
      <c r="V30" s="59"/>
      <c r="W30" s="59"/>
      <c r="X30" s="59"/>
      <c r="Y30" s="59"/>
      <c r="Z30" s="59"/>
      <c r="AA30" s="59"/>
      <c r="AB30" s="59"/>
      <c r="AC30" s="59"/>
    </row>
    <row r="31" spans="1:37" ht="14.25" customHeight="1">
      <c r="A31" s="9" t="s">
        <v>343</v>
      </c>
      <c r="R31" s="59"/>
      <c r="S31" s="59"/>
      <c r="T31" s="59"/>
      <c r="U31" s="59"/>
      <c r="V31" s="59"/>
      <c r="W31" s="59"/>
      <c r="X31" s="59"/>
      <c r="Y31" s="59"/>
      <c r="Z31" s="59"/>
      <c r="AA31" s="59"/>
      <c r="AB31" s="59"/>
      <c r="AC31" s="59"/>
    </row>
    <row r="32" spans="1:37" ht="15" customHeight="1" thickBot="1">
      <c r="A32" s="26" t="s">
        <v>344</v>
      </c>
      <c r="T32" s="210" t="s">
        <v>345</v>
      </c>
      <c r="U32" s="210"/>
      <c r="V32" s="210"/>
      <c r="W32" s="210"/>
      <c r="X32" s="210"/>
      <c r="Y32" s="255"/>
      <c r="Z32" s="255"/>
      <c r="AA32" s="255"/>
      <c r="AC32" s="27"/>
    </row>
    <row r="33" spans="1:28" ht="24.95" customHeight="1">
      <c r="A33" s="512" t="s">
        <v>346</v>
      </c>
      <c r="B33" s="513"/>
      <c r="C33" s="522" t="s">
        <v>347</v>
      </c>
      <c r="D33" s="513"/>
      <c r="E33" s="524" t="s">
        <v>220</v>
      </c>
      <c r="F33" s="525"/>
      <c r="G33" s="524" t="s">
        <v>174</v>
      </c>
      <c r="H33" s="525"/>
      <c r="I33" s="524" t="s">
        <v>348</v>
      </c>
      <c r="J33" s="530"/>
      <c r="K33" s="530"/>
      <c r="L33" s="530"/>
      <c r="M33" s="530"/>
      <c r="N33" s="530"/>
      <c r="O33" s="530"/>
      <c r="P33" s="530"/>
      <c r="Q33" s="530"/>
      <c r="R33" s="530"/>
      <c r="S33" s="530"/>
      <c r="T33" s="530"/>
      <c r="U33" s="530"/>
      <c r="V33" s="531"/>
      <c r="W33" s="538" t="s">
        <v>349</v>
      </c>
      <c r="X33" s="525"/>
      <c r="Y33" s="524" t="s">
        <v>221</v>
      </c>
      <c r="Z33" s="530"/>
      <c r="AA33" s="540"/>
    </row>
    <row r="34" spans="1:28" ht="24.95" customHeight="1">
      <c r="A34" s="514"/>
      <c r="B34" s="515"/>
      <c r="C34" s="523"/>
      <c r="D34" s="517"/>
      <c r="E34" s="526"/>
      <c r="F34" s="527"/>
      <c r="G34" s="526"/>
      <c r="H34" s="527"/>
      <c r="I34" s="379" t="s">
        <v>140</v>
      </c>
      <c r="J34" s="380"/>
      <c r="K34" s="106" t="s">
        <v>223</v>
      </c>
      <c r="L34" s="107"/>
      <c r="M34" s="106" t="s">
        <v>224</v>
      </c>
      <c r="N34" s="107"/>
      <c r="O34" s="106" t="s">
        <v>225</v>
      </c>
      <c r="P34" s="107"/>
      <c r="Q34" s="106" t="s">
        <v>226</v>
      </c>
      <c r="R34" s="107"/>
      <c r="S34" s="532" t="s">
        <v>227</v>
      </c>
      <c r="T34" s="533"/>
      <c r="U34" s="533"/>
      <c r="V34" s="534"/>
      <c r="W34" s="539"/>
      <c r="X34" s="527"/>
      <c r="Y34" s="526"/>
      <c r="Z34" s="541"/>
      <c r="AA34" s="542"/>
    </row>
    <row r="35" spans="1:28" ht="24.95" customHeight="1">
      <c r="A35" s="516"/>
      <c r="B35" s="517"/>
      <c r="C35" s="243" t="s">
        <v>350</v>
      </c>
      <c r="D35" s="243" t="s">
        <v>144</v>
      </c>
      <c r="E35" s="243" t="s">
        <v>351</v>
      </c>
      <c r="F35" s="243" t="s">
        <v>228</v>
      </c>
      <c r="G35" s="243" t="s">
        <v>351</v>
      </c>
      <c r="H35" s="243" t="s">
        <v>228</v>
      </c>
      <c r="I35" s="243" t="s">
        <v>351</v>
      </c>
      <c r="J35" s="243" t="s">
        <v>228</v>
      </c>
      <c r="K35" s="243" t="s">
        <v>351</v>
      </c>
      <c r="L35" s="243" t="s">
        <v>228</v>
      </c>
      <c r="M35" s="243" t="s">
        <v>351</v>
      </c>
      <c r="N35" s="243" t="s">
        <v>228</v>
      </c>
      <c r="O35" s="243" t="s">
        <v>351</v>
      </c>
      <c r="P35" s="243" t="s">
        <v>228</v>
      </c>
      <c r="Q35" s="243" t="s">
        <v>351</v>
      </c>
      <c r="R35" s="41" t="s">
        <v>228</v>
      </c>
      <c r="S35" s="544" t="s">
        <v>258</v>
      </c>
      <c r="T35" s="545"/>
      <c r="U35" s="546" t="s">
        <v>352</v>
      </c>
      <c r="V35" s="547"/>
      <c r="W35" s="243" t="s">
        <v>351</v>
      </c>
      <c r="X35" s="243" t="s">
        <v>228</v>
      </c>
      <c r="Y35" s="379" t="s">
        <v>258</v>
      </c>
      <c r="Z35" s="380"/>
      <c r="AA35" s="254" t="s">
        <v>228</v>
      </c>
    </row>
    <row r="36" spans="1:28" ht="15.95" customHeight="1">
      <c r="A36" s="203" t="s">
        <v>353</v>
      </c>
      <c r="B36" s="89"/>
      <c r="C36" s="249">
        <v>3243</v>
      </c>
      <c r="D36" s="61">
        <v>2801</v>
      </c>
      <c r="E36" s="61">
        <v>64</v>
      </c>
      <c r="F36" s="121">
        <v>45</v>
      </c>
      <c r="G36" s="61">
        <v>6</v>
      </c>
      <c r="H36" s="121">
        <v>7</v>
      </c>
      <c r="I36" s="61">
        <v>755</v>
      </c>
      <c r="J36" s="121">
        <v>130</v>
      </c>
      <c r="K36" s="61">
        <v>923</v>
      </c>
      <c r="L36" s="121">
        <v>619</v>
      </c>
      <c r="M36" s="61">
        <v>533</v>
      </c>
      <c r="N36" s="121">
        <v>491</v>
      </c>
      <c r="O36" s="61">
        <v>244</v>
      </c>
      <c r="P36" s="121">
        <v>239</v>
      </c>
      <c r="Q36" s="61">
        <v>103</v>
      </c>
      <c r="R36" s="121">
        <v>104</v>
      </c>
      <c r="S36" s="357">
        <v>8</v>
      </c>
      <c r="T36" s="357"/>
      <c r="U36" s="357">
        <v>7</v>
      </c>
      <c r="V36" s="357"/>
      <c r="W36" s="61">
        <v>46</v>
      </c>
      <c r="X36" s="121">
        <v>43</v>
      </c>
      <c r="Y36" s="548">
        <v>561</v>
      </c>
      <c r="Z36" s="548"/>
      <c r="AA36" s="211">
        <v>677</v>
      </c>
    </row>
    <row r="37" spans="1:28" ht="15.95" customHeight="1">
      <c r="A37" s="88" t="s">
        <v>209</v>
      </c>
      <c r="B37" s="84"/>
      <c r="C37" s="246">
        <f t="shared" ref="C37:C47" si="0">SUM(E37,G37,I37,K37,M37,O37,Q37,S37,W37,Y37)</f>
        <v>176</v>
      </c>
      <c r="D37" s="121">
        <f t="shared" ref="D37:D47" si="1">SUM(F37,H37,J37,L37,N37,P37,R37,U37,X37,AA37)</f>
        <v>108</v>
      </c>
      <c r="E37" s="121">
        <v>7</v>
      </c>
      <c r="F37" s="121">
        <v>0</v>
      </c>
      <c r="G37" s="121">
        <v>0</v>
      </c>
      <c r="H37" s="121">
        <v>0</v>
      </c>
      <c r="I37" s="121">
        <v>17</v>
      </c>
      <c r="J37" s="121">
        <v>1</v>
      </c>
      <c r="K37" s="121">
        <v>27</v>
      </c>
      <c r="L37" s="121">
        <v>11</v>
      </c>
      <c r="M37" s="121">
        <v>42</v>
      </c>
      <c r="N37" s="121">
        <v>32</v>
      </c>
      <c r="O37" s="121">
        <v>33</v>
      </c>
      <c r="P37" s="121">
        <v>26</v>
      </c>
      <c r="Q37" s="121">
        <v>35</v>
      </c>
      <c r="R37" s="121">
        <v>30</v>
      </c>
      <c r="S37" s="357">
        <v>9</v>
      </c>
      <c r="T37" s="357"/>
      <c r="U37" s="357">
        <v>3</v>
      </c>
      <c r="V37" s="357"/>
      <c r="W37" s="121">
        <v>2</v>
      </c>
      <c r="X37" s="121">
        <v>2</v>
      </c>
      <c r="Y37" s="357">
        <v>4</v>
      </c>
      <c r="Z37" s="357"/>
      <c r="AA37" s="122">
        <v>3</v>
      </c>
    </row>
    <row r="38" spans="1:28" ht="15.95" customHeight="1">
      <c r="A38" s="88" t="s">
        <v>210</v>
      </c>
      <c r="B38" s="84"/>
      <c r="C38" s="246">
        <f t="shared" si="0"/>
        <v>369</v>
      </c>
      <c r="D38" s="121">
        <f t="shared" si="1"/>
        <v>279</v>
      </c>
      <c r="E38" s="121">
        <v>11</v>
      </c>
      <c r="F38" s="121">
        <v>0</v>
      </c>
      <c r="G38" s="121">
        <v>2</v>
      </c>
      <c r="H38" s="121">
        <v>0</v>
      </c>
      <c r="I38" s="121">
        <v>60</v>
      </c>
      <c r="J38" s="121">
        <v>26</v>
      </c>
      <c r="K38" s="121">
        <v>65</v>
      </c>
      <c r="L38" s="121">
        <v>43</v>
      </c>
      <c r="M38" s="121">
        <v>37</v>
      </c>
      <c r="N38" s="121">
        <v>28</v>
      </c>
      <c r="O38" s="121">
        <v>17</v>
      </c>
      <c r="P38" s="121">
        <v>10</v>
      </c>
      <c r="Q38" s="121">
        <v>6</v>
      </c>
      <c r="R38" s="121">
        <v>8</v>
      </c>
      <c r="S38" s="357">
        <v>0</v>
      </c>
      <c r="T38" s="357"/>
      <c r="U38" s="357">
        <v>0</v>
      </c>
      <c r="V38" s="357"/>
      <c r="W38" s="121">
        <v>10</v>
      </c>
      <c r="X38" s="121">
        <v>9</v>
      </c>
      <c r="Y38" s="357">
        <v>161</v>
      </c>
      <c r="Z38" s="357"/>
      <c r="AA38" s="122">
        <v>155</v>
      </c>
    </row>
    <row r="39" spans="1:28" ht="15.95" customHeight="1">
      <c r="A39" s="88" t="s">
        <v>211</v>
      </c>
      <c r="B39" s="84"/>
      <c r="C39" s="246">
        <f t="shared" si="0"/>
        <v>83</v>
      </c>
      <c r="D39" s="121">
        <f t="shared" si="1"/>
        <v>71</v>
      </c>
      <c r="E39" s="121">
        <v>3</v>
      </c>
      <c r="F39" s="121">
        <v>0</v>
      </c>
      <c r="G39" s="121">
        <v>0</v>
      </c>
      <c r="H39" s="121">
        <v>0</v>
      </c>
      <c r="I39" s="121">
        <v>15</v>
      </c>
      <c r="J39" s="121">
        <v>2</v>
      </c>
      <c r="K39" s="121">
        <v>15</v>
      </c>
      <c r="L39" s="121">
        <v>17</v>
      </c>
      <c r="M39" s="121">
        <v>29</v>
      </c>
      <c r="N39" s="121">
        <v>20</v>
      </c>
      <c r="O39" s="121">
        <v>14</v>
      </c>
      <c r="P39" s="121">
        <v>17</v>
      </c>
      <c r="Q39" s="121">
        <v>4</v>
      </c>
      <c r="R39" s="121">
        <v>6</v>
      </c>
      <c r="S39" s="357">
        <v>0</v>
      </c>
      <c r="T39" s="357"/>
      <c r="U39" s="357">
        <v>0</v>
      </c>
      <c r="V39" s="357"/>
      <c r="W39" s="121">
        <v>0</v>
      </c>
      <c r="X39" s="121">
        <v>1</v>
      </c>
      <c r="Y39" s="357">
        <v>3</v>
      </c>
      <c r="Z39" s="357"/>
      <c r="AA39" s="122">
        <v>8</v>
      </c>
    </row>
    <row r="40" spans="1:28" ht="15.95" customHeight="1">
      <c r="A40" s="88" t="s">
        <v>212</v>
      </c>
      <c r="B40" s="84"/>
      <c r="C40" s="246">
        <f t="shared" si="0"/>
        <v>48</v>
      </c>
      <c r="D40" s="121">
        <f t="shared" si="1"/>
        <v>37</v>
      </c>
      <c r="E40" s="121">
        <v>3</v>
      </c>
      <c r="F40" s="121">
        <v>1</v>
      </c>
      <c r="G40" s="121">
        <v>0</v>
      </c>
      <c r="H40" s="121">
        <v>0</v>
      </c>
      <c r="I40" s="121">
        <v>3</v>
      </c>
      <c r="J40" s="121">
        <v>0</v>
      </c>
      <c r="K40" s="121">
        <v>1</v>
      </c>
      <c r="L40" s="121">
        <v>0</v>
      </c>
      <c r="M40" s="121">
        <v>17</v>
      </c>
      <c r="N40" s="121">
        <v>6</v>
      </c>
      <c r="O40" s="121">
        <v>14</v>
      </c>
      <c r="P40" s="121">
        <v>14</v>
      </c>
      <c r="Q40" s="121">
        <v>5</v>
      </c>
      <c r="R40" s="121">
        <v>7</v>
      </c>
      <c r="S40" s="357">
        <v>0</v>
      </c>
      <c r="T40" s="357"/>
      <c r="U40" s="357">
        <v>0</v>
      </c>
      <c r="V40" s="357"/>
      <c r="W40" s="121">
        <v>0</v>
      </c>
      <c r="X40" s="121">
        <v>0</v>
      </c>
      <c r="Y40" s="357">
        <v>5</v>
      </c>
      <c r="Z40" s="357"/>
      <c r="AA40" s="122">
        <v>9</v>
      </c>
    </row>
    <row r="41" spans="1:28" ht="15.95" customHeight="1">
      <c r="A41" s="88" t="s">
        <v>213</v>
      </c>
      <c r="B41" s="84"/>
      <c r="C41" s="246">
        <f t="shared" si="0"/>
        <v>78</v>
      </c>
      <c r="D41" s="121">
        <f t="shared" si="1"/>
        <v>80</v>
      </c>
      <c r="E41" s="121">
        <v>1</v>
      </c>
      <c r="F41" s="121">
        <v>1</v>
      </c>
      <c r="G41" s="121">
        <v>0</v>
      </c>
      <c r="H41" s="121">
        <v>1</v>
      </c>
      <c r="I41" s="121">
        <v>18</v>
      </c>
      <c r="J41" s="121">
        <v>10</v>
      </c>
      <c r="K41" s="121">
        <v>19</v>
      </c>
      <c r="L41" s="121">
        <v>13</v>
      </c>
      <c r="M41" s="121">
        <v>16</v>
      </c>
      <c r="N41" s="121">
        <v>12</v>
      </c>
      <c r="O41" s="121">
        <v>8</v>
      </c>
      <c r="P41" s="121">
        <v>17</v>
      </c>
      <c r="Q41" s="121">
        <v>3</v>
      </c>
      <c r="R41" s="121">
        <v>5</v>
      </c>
      <c r="S41" s="357">
        <v>0</v>
      </c>
      <c r="T41" s="357"/>
      <c r="U41" s="357">
        <v>0</v>
      </c>
      <c r="V41" s="357"/>
      <c r="W41" s="121">
        <v>7</v>
      </c>
      <c r="X41" s="121">
        <v>5</v>
      </c>
      <c r="Y41" s="357">
        <v>6</v>
      </c>
      <c r="Z41" s="357"/>
      <c r="AA41" s="122">
        <v>16</v>
      </c>
    </row>
    <row r="42" spans="1:28" ht="15.95" customHeight="1">
      <c r="A42" s="88" t="s">
        <v>214</v>
      </c>
      <c r="B42" s="84"/>
      <c r="C42" s="246">
        <f t="shared" si="0"/>
        <v>146</v>
      </c>
      <c r="D42" s="121">
        <f t="shared" si="1"/>
        <v>100</v>
      </c>
      <c r="E42" s="121">
        <v>0</v>
      </c>
      <c r="F42" s="121">
        <v>0</v>
      </c>
      <c r="G42" s="121">
        <v>0</v>
      </c>
      <c r="H42" s="121">
        <v>0</v>
      </c>
      <c r="I42" s="121">
        <v>16</v>
      </c>
      <c r="J42" s="121">
        <v>4</v>
      </c>
      <c r="K42" s="121">
        <v>54</v>
      </c>
      <c r="L42" s="121">
        <v>23</v>
      </c>
      <c r="M42" s="121">
        <v>50</v>
      </c>
      <c r="N42" s="121">
        <v>47</v>
      </c>
      <c r="O42" s="121">
        <v>15</v>
      </c>
      <c r="P42" s="121">
        <v>17</v>
      </c>
      <c r="Q42" s="121">
        <v>5</v>
      </c>
      <c r="R42" s="121">
        <v>3</v>
      </c>
      <c r="S42" s="357">
        <v>0</v>
      </c>
      <c r="T42" s="357"/>
      <c r="U42" s="357">
        <v>0</v>
      </c>
      <c r="V42" s="357"/>
      <c r="W42" s="121">
        <v>0</v>
      </c>
      <c r="X42" s="121">
        <v>1</v>
      </c>
      <c r="Y42" s="357">
        <v>6</v>
      </c>
      <c r="Z42" s="357"/>
      <c r="AA42" s="122">
        <v>5</v>
      </c>
    </row>
    <row r="43" spans="1:28" ht="15.95" customHeight="1">
      <c r="A43" s="100" t="s">
        <v>229</v>
      </c>
      <c r="B43" s="101"/>
      <c r="C43" s="250">
        <f t="shared" si="0"/>
        <v>60</v>
      </c>
      <c r="D43" s="257">
        <f t="shared" si="1"/>
        <v>44</v>
      </c>
      <c r="E43" s="257">
        <v>4</v>
      </c>
      <c r="F43" s="257">
        <v>0</v>
      </c>
      <c r="G43" s="257">
        <v>0</v>
      </c>
      <c r="H43" s="257">
        <v>0</v>
      </c>
      <c r="I43" s="257">
        <v>4</v>
      </c>
      <c r="J43" s="257">
        <v>2</v>
      </c>
      <c r="K43" s="257">
        <v>9</v>
      </c>
      <c r="L43" s="257">
        <v>5</v>
      </c>
      <c r="M43" s="257">
        <v>17</v>
      </c>
      <c r="N43" s="121">
        <v>16</v>
      </c>
      <c r="O43" s="257">
        <v>15</v>
      </c>
      <c r="P43" s="121">
        <v>12</v>
      </c>
      <c r="Q43" s="257">
        <v>9</v>
      </c>
      <c r="R43" s="121">
        <v>4</v>
      </c>
      <c r="S43" s="357">
        <v>0</v>
      </c>
      <c r="T43" s="357"/>
      <c r="U43" s="357">
        <v>0</v>
      </c>
      <c r="V43" s="357"/>
      <c r="W43" s="121">
        <v>0</v>
      </c>
      <c r="X43" s="121">
        <v>0</v>
      </c>
      <c r="Y43" s="449">
        <v>2</v>
      </c>
      <c r="Z43" s="449"/>
      <c r="AA43" s="122">
        <v>5</v>
      </c>
    </row>
    <row r="44" spans="1:28" ht="15.95" customHeight="1">
      <c r="A44" s="88" t="s">
        <v>215</v>
      </c>
      <c r="B44" s="84"/>
      <c r="C44" s="246">
        <f t="shared" si="0"/>
        <v>113</v>
      </c>
      <c r="D44" s="121">
        <f t="shared" si="1"/>
        <v>132</v>
      </c>
      <c r="E44" s="121">
        <v>0</v>
      </c>
      <c r="F44" s="121">
        <v>2</v>
      </c>
      <c r="G44" s="121">
        <v>0</v>
      </c>
      <c r="H44" s="121">
        <v>0</v>
      </c>
      <c r="I44" s="121">
        <v>8</v>
      </c>
      <c r="J44" s="121">
        <v>3</v>
      </c>
      <c r="K44" s="121">
        <v>19</v>
      </c>
      <c r="L44" s="121">
        <v>20</v>
      </c>
      <c r="M44" s="121">
        <v>25</v>
      </c>
      <c r="N44" s="121">
        <v>25</v>
      </c>
      <c r="O44" s="121">
        <v>9</v>
      </c>
      <c r="P44" s="121">
        <v>14</v>
      </c>
      <c r="Q44" s="121">
        <v>8</v>
      </c>
      <c r="R44" s="121">
        <v>5</v>
      </c>
      <c r="S44" s="357">
        <v>0</v>
      </c>
      <c r="T44" s="357"/>
      <c r="U44" s="357">
        <v>0</v>
      </c>
      <c r="V44" s="357"/>
      <c r="W44" s="121">
        <v>5</v>
      </c>
      <c r="X44" s="121">
        <v>4</v>
      </c>
      <c r="Y44" s="357">
        <v>39</v>
      </c>
      <c r="Z44" s="357"/>
      <c r="AA44" s="122">
        <v>59</v>
      </c>
    </row>
    <row r="45" spans="1:28" ht="15.95" customHeight="1">
      <c r="A45" s="88" t="s">
        <v>216</v>
      </c>
      <c r="B45" s="84"/>
      <c r="C45" s="246">
        <f t="shared" si="0"/>
        <v>356</v>
      </c>
      <c r="D45" s="121">
        <f t="shared" si="1"/>
        <v>273</v>
      </c>
      <c r="E45" s="121">
        <v>29</v>
      </c>
      <c r="F45" s="121">
        <v>17</v>
      </c>
      <c r="G45" s="121">
        <v>5</v>
      </c>
      <c r="H45" s="121">
        <v>2</v>
      </c>
      <c r="I45" s="121">
        <v>108</v>
      </c>
      <c r="J45" s="121">
        <v>31</v>
      </c>
      <c r="K45" s="121">
        <v>82</v>
      </c>
      <c r="L45" s="121">
        <v>86</v>
      </c>
      <c r="M45" s="121">
        <v>40</v>
      </c>
      <c r="N45" s="121">
        <v>52</v>
      </c>
      <c r="O45" s="121">
        <v>6</v>
      </c>
      <c r="P45" s="121">
        <v>13</v>
      </c>
      <c r="Q45" s="121">
        <v>9</v>
      </c>
      <c r="R45" s="121">
        <v>7</v>
      </c>
      <c r="S45" s="357">
        <v>1</v>
      </c>
      <c r="T45" s="357"/>
      <c r="U45" s="357">
        <v>0</v>
      </c>
      <c r="V45" s="357"/>
      <c r="W45" s="121">
        <v>1</v>
      </c>
      <c r="X45" s="121">
        <v>0</v>
      </c>
      <c r="Y45" s="357">
        <v>75</v>
      </c>
      <c r="Z45" s="357"/>
      <c r="AA45" s="122">
        <v>65</v>
      </c>
    </row>
    <row r="46" spans="1:28" ht="15.95" customHeight="1">
      <c r="A46" s="88" t="s">
        <v>217</v>
      </c>
      <c r="B46" s="84"/>
      <c r="C46" s="246">
        <f t="shared" si="0"/>
        <v>327</v>
      </c>
      <c r="D46" s="121">
        <f t="shared" si="1"/>
        <v>210</v>
      </c>
      <c r="E46" s="121">
        <v>5</v>
      </c>
      <c r="F46" s="121">
        <v>3</v>
      </c>
      <c r="G46" s="121">
        <v>0</v>
      </c>
      <c r="H46" s="121">
        <v>0</v>
      </c>
      <c r="I46" s="121">
        <v>62</v>
      </c>
      <c r="J46" s="121">
        <v>11</v>
      </c>
      <c r="K46" s="121">
        <v>178</v>
      </c>
      <c r="L46" s="121">
        <v>105</v>
      </c>
      <c r="M46" s="121">
        <v>32</v>
      </c>
      <c r="N46" s="121">
        <v>37</v>
      </c>
      <c r="O46" s="121">
        <v>13</v>
      </c>
      <c r="P46" s="121">
        <v>8</v>
      </c>
      <c r="Q46" s="121">
        <v>5</v>
      </c>
      <c r="R46" s="121">
        <v>4</v>
      </c>
      <c r="S46" s="357">
        <v>0</v>
      </c>
      <c r="T46" s="357"/>
      <c r="U46" s="357">
        <v>2</v>
      </c>
      <c r="V46" s="357"/>
      <c r="W46" s="121">
        <v>8</v>
      </c>
      <c r="X46" s="121">
        <v>6</v>
      </c>
      <c r="Y46" s="357">
        <v>24</v>
      </c>
      <c r="Z46" s="357"/>
      <c r="AA46" s="122">
        <v>34</v>
      </c>
    </row>
    <row r="47" spans="1:28" ht="15.95" customHeight="1" thickBot="1">
      <c r="A47" s="103" t="s">
        <v>218</v>
      </c>
      <c r="B47" s="104"/>
      <c r="C47" s="247">
        <f t="shared" si="0"/>
        <v>83</v>
      </c>
      <c r="D47" s="39">
        <f t="shared" si="1"/>
        <v>39</v>
      </c>
      <c r="E47" s="39">
        <v>8</v>
      </c>
      <c r="F47" s="39">
        <v>2</v>
      </c>
      <c r="G47" s="39">
        <v>0</v>
      </c>
      <c r="H47" s="39">
        <v>0</v>
      </c>
      <c r="I47" s="39">
        <v>19</v>
      </c>
      <c r="J47" s="39">
        <v>1</v>
      </c>
      <c r="K47" s="39">
        <v>14</v>
      </c>
      <c r="L47" s="39">
        <v>7</v>
      </c>
      <c r="M47" s="39">
        <v>23</v>
      </c>
      <c r="N47" s="39">
        <v>10</v>
      </c>
      <c r="O47" s="39">
        <v>7</v>
      </c>
      <c r="P47" s="39">
        <v>9</v>
      </c>
      <c r="Q47" s="39">
        <v>6</v>
      </c>
      <c r="R47" s="39">
        <v>3</v>
      </c>
      <c r="S47" s="458">
        <v>0</v>
      </c>
      <c r="T47" s="458"/>
      <c r="U47" s="458">
        <v>1</v>
      </c>
      <c r="V47" s="458"/>
      <c r="W47" s="39">
        <v>5</v>
      </c>
      <c r="X47" s="39">
        <v>5</v>
      </c>
      <c r="Y47" s="458">
        <v>1</v>
      </c>
      <c r="Z47" s="458"/>
      <c r="AA47" s="212">
        <v>1</v>
      </c>
    </row>
    <row r="48" spans="1:28" ht="14.25" customHeight="1">
      <c r="A48" s="105" t="s">
        <v>230</v>
      </c>
      <c r="B48" s="105"/>
      <c r="C48" s="105"/>
      <c r="D48" s="105"/>
      <c r="E48" s="105"/>
      <c r="F48" s="105"/>
      <c r="G48" s="105"/>
      <c r="H48" s="105"/>
      <c r="I48" s="105"/>
      <c r="J48" s="105"/>
      <c r="K48" s="105"/>
      <c r="L48" s="105"/>
      <c r="O48" s="105"/>
      <c r="P48" s="105"/>
      <c r="Q48" s="543" t="s">
        <v>354</v>
      </c>
      <c r="R48" s="543"/>
      <c r="S48" s="543"/>
      <c r="T48" s="543"/>
      <c r="U48" s="543"/>
      <c r="V48" s="543"/>
      <c r="W48" s="543"/>
      <c r="X48" s="543"/>
      <c r="Y48" s="543"/>
      <c r="Z48" s="543"/>
      <c r="AA48" s="543"/>
      <c r="AB48" s="258"/>
    </row>
    <row r="49" spans="1:29" ht="14.25" customHeight="1">
      <c r="A49" s="9" t="s">
        <v>355</v>
      </c>
      <c r="P49" s="258"/>
      <c r="Q49" s="258"/>
      <c r="R49" s="258"/>
      <c r="S49" s="258"/>
      <c r="T49" s="258"/>
      <c r="U49" s="258"/>
      <c r="V49" s="258"/>
      <c r="W49" s="258" t="s">
        <v>256</v>
      </c>
      <c r="X49" s="258"/>
      <c r="Y49" s="258"/>
      <c r="Z49" s="258"/>
      <c r="AA49" s="258"/>
      <c r="AB49" s="258"/>
      <c r="AC49" s="258"/>
    </row>
    <row r="50" spans="1:29" ht="14.25" customHeight="1">
      <c r="A50" s="258" t="s">
        <v>356</v>
      </c>
      <c r="B50" s="258"/>
      <c r="C50" s="258"/>
      <c r="D50" s="258"/>
      <c r="E50" s="258"/>
      <c r="F50" s="258"/>
      <c r="G50" s="258"/>
      <c r="H50" s="258"/>
      <c r="I50" s="258"/>
      <c r="J50" s="258"/>
      <c r="K50" s="258"/>
      <c r="L50" s="258"/>
      <c r="M50" s="258"/>
      <c r="N50" s="258"/>
      <c r="O50" s="258"/>
    </row>
  </sheetData>
  <sheetProtection selectLockedCells="1" selectUnlockedCells="1"/>
  <mergeCells count="150">
    <mergeCell ref="S38:T38"/>
    <mergeCell ref="U38:V38"/>
    <mergeCell ref="Y38:Z38"/>
    <mergeCell ref="Y35:Z35"/>
    <mergeCell ref="S35:T35"/>
    <mergeCell ref="U35:V35"/>
    <mergeCell ref="U36:V36"/>
    <mergeCell ref="S37:T37"/>
    <mergeCell ref="U37:V37"/>
    <mergeCell ref="Y37:Z37"/>
    <mergeCell ref="Y36:Z36"/>
    <mergeCell ref="Q48:AA48"/>
    <mergeCell ref="S47:T47"/>
    <mergeCell ref="U47:V47"/>
    <mergeCell ref="S44:T44"/>
    <mergeCell ref="S46:T46"/>
    <mergeCell ref="U46:V46"/>
    <mergeCell ref="Y47:Z47"/>
    <mergeCell ref="Y45:Z45"/>
    <mergeCell ref="Y46:Z46"/>
    <mergeCell ref="S45:T45"/>
    <mergeCell ref="U45:V45"/>
    <mergeCell ref="U44:V44"/>
    <mergeCell ref="Y44:Z44"/>
    <mergeCell ref="S43:T43"/>
    <mergeCell ref="U43:V43"/>
    <mergeCell ref="Y43:Z43"/>
    <mergeCell ref="U42:V42"/>
    <mergeCell ref="Y42:Z42"/>
    <mergeCell ref="S42:T42"/>
    <mergeCell ref="S40:T40"/>
    <mergeCell ref="U40:V40"/>
    <mergeCell ref="Y40:Z40"/>
    <mergeCell ref="S41:T41"/>
    <mergeCell ref="U41:V41"/>
    <mergeCell ref="Y41:Z41"/>
    <mergeCell ref="S39:T39"/>
    <mergeCell ref="U39:V39"/>
    <mergeCell ref="Y39:Z39"/>
    <mergeCell ref="T2:X2"/>
    <mergeCell ref="S36:T36"/>
    <mergeCell ref="O6:P6"/>
    <mergeCell ref="Q6:R6"/>
    <mergeCell ref="S6:V6"/>
    <mergeCell ref="W6:X6"/>
    <mergeCell ref="O7:P7"/>
    <mergeCell ref="Q7:R7"/>
    <mergeCell ref="S7:V7"/>
    <mergeCell ref="W7:X7"/>
    <mergeCell ref="O8:P8"/>
    <mergeCell ref="Q8:R8"/>
    <mergeCell ref="S8:V8"/>
    <mergeCell ref="W8:X8"/>
    <mergeCell ref="O9:P9"/>
    <mergeCell ref="Q9:R9"/>
    <mergeCell ref="S9:V9"/>
    <mergeCell ref="W9:X9"/>
    <mergeCell ref="W33:X34"/>
    <mergeCell ref="S15:V15"/>
    <mergeCell ref="Y33:AA34"/>
    <mergeCell ref="A33:B35"/>
    <mergeCell ref="I34:J34"/>
    <mergeCell ref="I4:I5"/>
    <mergeCell ref="J4:J5"/>
    <mergeCell ref="C33:D34"/>
    <mergeCell ref="E33:F34"/>
    <mergeCell ref="G33:H34"/>
    <mergeCell ref="A16:B16"/>
    <mergeCell ref="I33:V33"/>
    <mergeCell ref="S34:V34"/>
    <mergeCell ref="K4:K5"/>
    <mergeCell ref="L4:L5"/>
    <mergeCell ref="A3:B5"/>
    <mergeCell ref="E4:E5"/>
    <mergeCell ref="F4:F5"/>
    <mergeCell ref="G4:G5"/>
    <mergeCell ref="C3:D5"/>
    <mergeCell ref="H4:H5"/>
    <mergeCell ref="M6:N6"/>
    <mergeCell ref="M7:N7"/>
    <mergeCell ref="M8:N8"/>
    <mergeCell ref="M9:N9"/>
    <mergeCell ref="M15:N15"/>
    <mergeCell ref="Q15:R15"/>
    <mergeCell ref="AD4:AD5"/>
    <mergeCell ref="AE4:AE5"/>
    <mergeCell ref="AF4:AF5"/>
    <mergeCell ref="AG4:AG5"/>
    <mergeCell ref="AH4:AH5"/>
    <mergeCell ref="AI4:AI5"/>
    <mergeCell ref="AJ4:AJ5"/>
    <mergeCell ref="M3:X3"/>
    <mergeCell ref="M4:N5"/>
    <mergeCell ref="O4:P5"/>
    <mergeCell ref="Q4:R5"/>
    <mergeCell ref="S4:V5"/>
    <mergeCell ref="W4:X5"/>
    <mergeCell ref="M19:N19"/>
    <mergeCell ref="O19:P19"/>
    <mergeCell ref="Q19:R19"/>
    <mergeCell ref="S19:V19"/>
    <mergeCell ref="W19:X19"/>
    <mergeCell ref="M16:N16"/>
    <mergeCell ref="O16:P16"/>
    <mergeCell ref="Q16:R16"/>
    <mergeCell ref="S16:V16"/>
    <mergeCell ref="W16:X16"/>
    <mergeCell ref="M17:N17"/>
    <mergeCell ref="O17:P17"/>
    <mergeCell ref="Q17:R17"/>
    <mergeCell ref="S17:V17"/>
    <mergeCell ref="W17:X17"/>
    <mergeCell ref="M26:N26"/>
    <mergeCell ref="O26:P26"/>
    <mergeCell ref="S26:V26"/>
    <mergeCell ref="W26:X26"/>
    <mergeCell ref="M22:N22"/>
    <mergeCell ref="O22:P22"/>
    <mergeCell ref="Q22:R22"/>
    <mergeCell ref="S22:V22"/>
    <mergeCell ref="W22:X22"/>
    <mergeCell ref="M23:N23"/>
    <mergeCell ref="O23:P23"/>
    <mergeCell ref="Q23:R23"/>
    <mergeCell ref="S23:V23"/>
    <mergeCell ref="W23:X23"/>
    <mergeCell ref="E3:L3"/>
    <mergeCell ref="M24:N24"/>
    <mergeCell ref="O24:P24"/>
    <mergeCell ref="S24:V24"/>
    <mergeCell ref="W24:X24"/>
    <mergeCell ref="M25:N25"/>
    <mergeCell ref="O25:P25"/>
    <mergeCell ref="S25:V25"/>
    <mergeCell ref="W25:X25"/>
    <mergeCell ref="M20:N20"/>
    <mergeCell ref="O20:P20"/>
    <mergeCell ref="Q20:R20"/>
    <mergeCell ref="S20:V20"/>
    <mergeCell ref="W20:X20"/>
    <mergeCell ref="M21:N21"/>
    <mergeCell ref="O21:P21"/>
    <mergeCell ref="Q21:R21"/>
    <mergeCell ref="S21:V21"/>
    <mergeCell ref="W21:X21"/>
    <mergeCell ref="M18:N18"/>
    <mergeCell ref="O18:P18"/>
    <mergeCell ref="Q18:R18"/>
    <mergeCell ref="S18:V18"/>
    <mergeCell ref="W18:X18"/>
  </mergeCells>
  <phoneticPr fontId="23"/>
  <printOptions horizontalCentered="1"/>
  <pageMargins left="0.59055118110236227" right="0.59055118110236227" top="0.59055118110236227" bottom="0.59055118110236227" header="0.39370078740157483" footer="0.39370078740157483"/>
  <pageSetup paperSize="9" firstPageNumber="84" orientation="portrait" useFirstPageNumber="1" verticalDpi="300" r:id="rId1"/>
  <headerFooter scaleWithDoc="0" alignWithMargins="0">
    <oddHeader>&amp;L農業及び漁業</oddHeader>
    <oddFooter>&amp;C&amp;12&amp;A</oddFooter>
  </headerFooter>
  <ignoredErrors>
    <ignoredError sqref="B8:B9" numberStoredAsText="1"/>
  </ignoredErrors>
</worksheet>
</file>

<file path=xl/worksheets/sheet8.xml><?xml version="1.0" encoding="utf-8"?>
<worksheet xmlns="http://schemas.openxmlformats.org/spreadsheetml/2006/main" xmlns:r="http://schemas.openxmlformats.org/officeDocument/2006/relationships">
  <dimension ref="A1:AF50"/>
  <sheetViews>
    <sheetView view="pageBreakPreview" zoomScaleNormal="100" zoomScaleSheetLayoutView="100" workbookViewId="0">
      <pane xSplit="2" ySplit="5" topLeftCell="M48" activePane="bottomRight" state="frozen"/>
      <selection pane="topRight" activeCell="Q1" sqref="Q1"/>
      <selection pane="bottomLeft" activeCell="A15" sqref="A15"/>
      <selection pane="bottomRight" activeCell="AC4" sqref="AC4:AC5"/>
    </sheetView>
  </sheetViews>
  <sheetFormatPr defaultRowHeight="18" customHeight="1"/>
  <cols>
    <col min="1" max="2" width="8.28515625" style="9" customWidth="1"/>
    <col min="3" max="4" width="9.7109375" style="9" bestFit="1" customWidth="1"/>
    <col min="5" max="5" width="7.85546875" style="9" customWidth="1"/>
    <col min="6" max="8" width="7.5703125" style="9" customWidth="1"/>
    <col min="9" max="11" width="8.28515625" style="9" customWidth="1"/>
    <col min="12" max="12" width="9.42578125" style="9" customWidth="1"/>
    <col min="13" max="13" width="8.7109375" style="9" customWidth="1"/>
    <col min="14" max="16" width="7.5703125" style="9" customWidth="1"/>
    <col min="17" max="18" width="7.7109375" style="9" customWidth="1"/>
    <col min="19" max="21" width="3.28515625" style="9" customWidth="1"/>
    <col min="22" max="22" width="3.28515625" style="7" customWidth="1"/>
    <col min="23" max="23" width="6.7109375" style="7" customWidth="1"/>
    <col min="24" max="24" width="8.7109375" style="7" customWidth="1"/>
    <col min="25" max="25" width="4.7109375" style="7" customWidth="1"/>
    <col min="26" max="26" width="3.7109375" style="7" customWidth="1"/>
    <col min="27" max="27" width="8.7109375" style="7" customWidth="1"/>
    <col min="28" max="29" width="8" style="9" customWidth="1"/>
    <col min="30" max="16384" width="9.140625" style="9"/>
  </cols>
  <sheetData>
    <row r="1" spans="1:32" ht="5.0999999999999996" customHeight="1">
      <c r="A1" s="26"/>
      <c r="AC1" s="27"/>
    </row>
    <row r="2" spans="1:32" ht="15" customHeight="1" thickBot="1">
      <c r="A2" s="26" t="s">
        <v>357</v>
      </c>
      <c r="T2" s="258"/>
      <c r="U2" s="258"/>
      <c r="V2" s="258"/>
      <c r="W2" s="258"/>
      <c r="X2" s="255" t="s">
        <v>321</v>
      </c>
      <c r="Y2" s="255"/>
      <c r="Z2" s="255"/>
      <c r="AA2" s="255"/>
      <c r="AC2" s="27"/>
    </row>
    <row r="3" spans="1:32" ht="24.95" customHeight="1" thickBot="1">
      <c r="A3" s="383" t="s">
        <v>169</v>
      </c>
      <c r="B3" s="583"/>
      <c r="C3" s="439" t="s">
        <v>195</v>
      </c>
      <c r="D3" s="439"/>
      <c r="E3" s="587" t="s">
        <v>255</v>
      </c>
      <c r="F3" s="588"/>
      <c r="G3" s="588"/>
      <c r="H3" s="588"/>
      <c r="I3" s="588"/>
      <c r="J3" s="588"/>
      <c r="K3" s="588"/>
      <c r="L3" s="588"/>
      <c r="M3" s="371" t="s">
        <v>267</v>
      </c>
      <c r="N3" s="371"/>
      <c r="O3" s="371"/>
      <c r="P3" s="371"/>
      <c r="Q3" s="371"/>
      <c r="R3" s="371"/>
      <c r="S3" s="371"/>
      <c r="T3" s="371"/>
      <c r="U3" s="371"/>
      <c r="V3" s="371"/>
      <c r="W3" s="371"/>
      <c r="X3" s="372"/>
      <c r="Y3" s="113"/>
      <c r="Z3" s="113"/>
      <c r="AA3" s="113"/>
    </row>
    <row r="4" spans="1:32" ht="30" customHeight="1" thickBot="1">
      <c r="A4" s="584"/>
      <c r="B4" s="389"/>
      <c r="C4" s="390"/>
      <c r="D4" s="390"/>
      <c r="E4" s="441" t="s">
        <v>196</v>
      </c>
      <c r="F4" s="520" t="s">
        <v>197</v>
      </c>
      <c r="G4" s="518" t="s">
        <v>198</v>
      </c>
      <c r="H4" s="520" t="s">
        <v>199</v>
      </c>
      <c r="I4" s="518" t="s">
        <v>200</v>
      </c>
      <c r="J4" s="520" t="s">
        <v>201</v>
      </c>
      <c r="K4" s="518" t="s">
        <v>202</v>
      </c>
      <c r="L4" s="585" t="s">
        <v>203</v>
      </c>
      <c r="M4" s="510" t="s">
        <v>204</v>
      </c>
      <c r="N4" s="510"/>
      <c r="O4" s="510" t="s">
        <v>205</v>
      </c>
      <c r="P4" s="510"/>
      <c r="Q4" s="511" t="s">
        <v>206</v>
      </c>
      <c r="R4" s="511"/>
      <c r="S4" s="510" t="s">
        <v>207</v>
      </c>
      <c r="T4" s="510"/>
      <c r="U4" s="510"/>
      <c r="V4" s="510"/>
      <c r="W4" s="373" t="s">
        <v>208</v>
      </c>
      <c r="X4" s="374"/>
      <c r="Y4" s="113"/>
      <c r="Z4" s="114"/>
      <c r="AA4" s="114"/>
      <c r="AC4" s="518" t="s">
        <v>205</v>
      </c>
      <c r="AD4" s="518" t="s">
        <v>206</v>
      </c>
      <c r="AE4" s="518" t="s">
        <v>207</v>
      </c>
      <c r="AF4" s="549" t="s">
        <v>208</v>
      </c>
    </row>
    <row r="5" spans="1:32" ht="30" customHeight="1">
      <c r="A5" s="584"/>
      <c r="B5" s="389"/>
      <c r="C5" s="390"/>
      <c r="D5" s="390"/>
      <c r="E5" s="441"/>
      <c r="F5" s="521"/>
      <c r="G5" s="519"/>
      <c r="H5" s="521"/>
      <c r="I5" s="519"/>
      <c r="J5" s="521"/>
      <c r="K5" s="519"/>
      <c r="L5" s="586"/>
      <c r="M5" s="510"/>
      <c r="N5" s="510"/>
      <c r="O5" s="510"/>
      <c r="P5" s="510"/>
      <c r="Q5" s="511"/>
      <c r="R5" s="511"/>
      <c r="S5" s="510"/>
      <c r="T5" s="510"/>
      <c r="U5" s="510"/>
      <c r="V5" s="510"/>
      <c r="W5" s="373"/>
      <c r="X5" s="374"/>
      <c r="Y5" s="113"/>
      <c r="Z5" s="114"/>
      <c r="AA5" s="114"/>
      <c r="AC5" s="519"/>
      <c r="AD5" s="519"/>
      <c r="AE5" s="519"/>
      <c r="AF5" s="549"/>
    </row>
    <row r="6" spans="1:32" ht="15.95" customHeight="1">
      <c r="A6" s="570" t="s">
        <v>250</v>
      </c>
      <c r="B6" s="571"/>
      <c r="C6" s="572">
        <v>3745</v>
      </c>
      <c r="D6" s="573"/>
      <c r="E6" s="61">
        <v>374</v>
      </c>
      <c r="F6" s="121">
        <v>98</v>
      </c>
      <c r="G6" s="121">
        <v>31</v>
      </c>
      <c r="H6" s="121">
        <v>90</v>
      </c>
      <c r="I6" s="121">
        <v>233</v>
      </c>
      <c r="J6" s="121">
        <v>40</v>
      </c>
      <c r="K6" s="121">
        <v>0</v>
      </c>
      <c r="L6" s="121">
        <v>0</v>
      </c>
      <c r="M6" s="357">
        <v>1094</v>
      </c>
      <c r="N6" s="357"/>
      <c r="O6" s="357">
        <v>0</v>
      </c>
      <c r="P6" s="357"/>
      <c r="Q6" s="536">
        <v>109</v>
      </c>
      <c r="R6" s="536"/>
      <c r="S6" s="536">
        <v>881</v>
      </c>
      <c r="T6" s="536"/>
      <c r="U6" s="536"/>
      <c r="V6" s="536"/>
      <c r="W6" s="536">
        <v>443</v>
      </c>
      <c r="X6" s="537"/>
      <c r="Y6" s="115"/>
      <c r="Z6" s="115"/>
      <c r="AA6" s="116"/>
      <c r="AC6" s="121">
        <v>0</v>
      </c>
      <c r="AD6" s="121">
        <v>109</v>
      </c>
      <c r="AE6" s="121">
        <v>881</v>
      </c>
      <c r="AF6" s="121">
        <v>443</v>
      </c>
    </row>
    <row r="7" spans="1:32" ht="15.95" customHeight="1">
      <c r="A7" s="574" t="s">
        <v>358</v>
      </c>
      <c r="B7" s="555"/>
      <c r="C7" s="575">
        <v>3604</v>
      </c>
      <c r="D7" s="576"/>
      <c r="E7" s="121">
        <v>325</v>
      </c>
      <c r="F7" s="121">
        <v>92</v>
      </c>
      <c r="G7" s="121">
        <v>16</v>
      </c>
      <c r="H7" s="121">
        <v>111</v>
      </c>
      <c r="I7" s="121">
        <v>177</v>
      </c>
      <c r="J7" s="121">
        <v>85</v>
      </c>
      <c r="K7" s="121">
        <v>0</v>
      </c>
      <c r="L7" s="121">
        <v>0</v>
      </c>
      <c r="M7" s="357">
        <v>1168</v>
      </c>
      <c r="N7" s="357"/>
      <c r="O7" s="357">
        <v>0</v>
      </c>
      <c r="P7" s="357"/>
      <c r="Q7" s="357">
        <v>108</v>
      </c>
      <c r="R7" s="357"/>
      <c r="S7" s="357">
        <v>695</v>
      </c>
      <c r="T7" s="357"/>
      <c r="U7" s="357"/>
      <c r="V7" s="357"/>
      <c r="W7" s="357">
        <v>443</v>
      </c>
      <c r="X7" s="452"/>
      <c r="Y7" s="115"/>
      <c r="Z7" s="115"/>
      <c r="AA7" s="116"/>
      <c r="AC7" s="121">
        <v>0</v>
      </c>
      <c r="AD7" s="121">
        <v>108</v>
      </c>
      <c r="AE7" s="121">
        <v>695</v>
      </c>
      <c r="AF7" s="121">
        <v>443</v>
      </c>
    </row>
    <row r="8" spans="1:32" ht="15.95" customHeight="1">
      <c r="A8" s="577" t="s">
        <v>319</v>
      </c>
      <c r="B8" s="578"/>
      <c r="C8" s="385">
        <v>3243</v>
      </c>
      <c r="D8" s="386"/>
      <c r="E8" s="120">
        <v>260</v>
      </c>
      <c r="F8" s="120">
        <v>46</v>
      </c>
      <c r="G8" s="120">
        <v>106</v>
      </c>
      <c r="H8" s="120">
        <v>112</v>
      </c>
      <c r="I8" s="120">
        <v>140</v>
      </c>
      <c r="J8" s="120">
        <v>15</v>
      </c>
      <c r="K8" s="120">
        <v>323</v>
      </c>
      <c r="L8" s="120">
        <v>335</v>
      </c>
      <c r="M8" s="357">
        <v>769</v>
      </c>
      <c r="N8" s="357"/>
      <c r="O8" s="357">
        <v>287</v>
      </c>
      <c r="P8" s="357"/>
      <c r="Q8" s="357">
        <v>55</v>
      </c>
      <c r="R8" s="357"/>
      <c r="S8" s="357">
        <v>234</v>
      </c>
      <c r="T8" s="357"/>
      <c r="U8" s="357"/>
      <c r="V8" s="357"/>
      <c r="W8" s="357">
        <v>561</v>
      </c>
      <c r="X8" s="452"/>
      <c r="Y8" s="115"/>
      <c r="Z8" s="115"/>
      <c r="AA8" s="116"/>
      <c r="AC8" s="120">
        <v>287</v>
      </c>
      <c r="AD8" s="120">
        <v>55</v>
      </c>
      <c r="AE8" s="120">
        <v>234</v>
      </c>
      <c r="AF8" s="120">
        <v>561</v>
      </c>
    </row>
    <row r="9" spans="1:32" ht="15" customHeight="1">
      <c r="A9" s="579" t="s">
        <v>251</v>
      </c>
      <c r="B9" s="580"/>
      <c r="C9" s="581">
        <v>2801</v>
      </c>
      <c r="D9" s="582"/>
      <c r="E9" s="83">
        <v>160</v>
      </c>
      <c r="F9" s="83">
        <v>43</v>
      </c>
      <c r="G9" s="83">
        <v>77</v>
      </c>
      <c r="H9" s="83">
        <v>95</v>
      </c>
      <c r="I9" s="83">
        <v>100</v>
      </c>
      <c r="J9" s="83">
        <v>12</v>
      </c>
      <c r="K9" s="83">
        <v>283</v>
      </c>
      <c r="L9" s="83">
        <v>122</v>
      </c>
      <c r="M9" s="449">
        <v>690</v>
      </c>
      <c r="N9" s="449"/>
      <c r="O9" s="449">
        <v>262</v>
      </c>
      <c r="P9" s="449"/>
      <c r="Q9" s="449">
        <v>65</v>
      </c>
      <c r="R9" s="449"/>
      <c r="S9" s="449">
        <v>215</v>
      </c>
      <c r="T9" s="449"/>
      <c r="U9" s="449"/>
      <c r="V9" s="449"/>
      <c r="W9" s="449">
        <v>677</v>
      </c>
      <c r="X9" s="450"/>
      <c r="Y9" s="115"/>
      <c r="Z9" s="115"/>
      <c r="AA9" s="116"/>
      <c r="AC9" s="120">
        <v>262</v>
      </c>
      <c r="AD9" s="120">
        <v>65</v>
      </c>
      <c r="AE9" s="120">
        <v>215</v>
      </c>
      <c r="AF9" s="120">
        <v>677</v>
      </c>
    </row>
    <row r="10" spans="1:32" ht="15.95" hidden="1" customHeight="1">
      <c r="A10" s="593" t="s">
        <v>252</v>
      </c>
      <c r="B10" s="592"/>
      <c r="C10" s="575">
        <v>61</v>
      </c>
      <c r="D10" s="576"/>
      <c r="E10" s="121">
        <v>1</v>
      </c>
      <c r="F10" s="121">
        <v>0</v>
      </c>
      <c r="G10" s="121">
        <v>0</v>
      </c>
      <c r="H10" s="121">
        <v>0</v>
      </c>
      <c r="I10" s="121">
        <v>10</v>
      </c>
      <c r="J10" s="121">
        <v>0</v>
      </c>
      <c r="K10" s="121">
        <v>0</v>
      </c>
      <c r="L10" s="121">
        <v>13</v>
      </c>
      <c r="M10" s="121">
        <v>0</v>
      </c>
      <c r="N10" s="121"/>
      <c r="O10" s="121"/>
      <c r="P10" s="121"/>
      <c r="Q10" s="121"/>
      <c r="R10" s="120"/>
      <c r="S10" s="120"/>
      <c r="T10" s="120"/>
      <c r="U10" s="117"/>
      <c r="V10" s="117"/>
      <c r="W10" s="117"/>
      <c r="X10" s="126"/>
      <c r="Y10" s="37"/>
      <c r="Z10" s="115"/>
      <c r="AA10" s="116"/>
      <c r="AC10" s="121">
        <v>20</v>
      </c>
      <c r="AD10" s="121">
        <v>13</v>
      </c>
      <c r="AE10" s="121">
        <v>1</v>
      </c>
      <c r="AF10" s="121">
        <v>1</v>
      </c>
    </row>
    <row r="11" spans="1:32" s="6" customFormat="1" ht="15.95" hidden="1" customHeight="1">
      <c r="A11" s="591" t="s">
        <v>253</v>
      </c>
      <c r="B11" s="592"/>
      <c r="C11" s="575">
        <f>SUM(E11:R11)</f>
        <v>23</v>
      </c>
      <c r="D11" s="576"/>
      <c r="E11" s="121">
        <v>1</v>
      </c>
      <c r="F11" s="121" t="s">
        <v>33</v>
      </c>
      <c r="G11" s="121" t="s">
        <v>33</v>
      </c>
      <c r="H11" s="121" t="s">
        <v>33</v>
      </c>
      <c r="I11" s="121">
        <v>9</v>
      </c>
      <c r="J11" s="121" t="s">
        <v>33</v>
      </c>
      <c r="K11" s="121" t="s">
        <v>33</v>
      </c>
      <c r="L11" s="121">
        <v>13</v>
      </c>
      <c r="M11" s="121" t="s">
        <v>33</v>
      </c>
      <c r="N11" s="121"/>
      <c r="O11" s="121"/>
      <c r="P11" s="121"/>
      <c r="Q11" s="121"/>
      <c r="R11" s="120"/>
      <c r="S11" s="120"/>
      <c r="T11" s="120"/>
      <c r="U11" s="117"/>
      <c r="V11" s="117"/>
      <c r="W11" s="117"/>
      <c r="X11" s="126"/>
      <c r="Y11" s="37"/>
      <c r="Z11" s="115"/>
      <c r="AA11" s="116"/>
      <c r="AC11" s="121">
        <v>20</v>
      </c>
      <c r="AD11" s="121">
        <v>13</v>
      </c>
      <c r="AE11" s="121" t="s">
        <v>33</v>
      </c>
      <c r="AF11" s="121">
        <v>2</v>
      </c>
    </row>
    <row r="12" spans="1:32" s="6" customFormat="1" ht="15.95" hidden="1" customHeight="1">
      <c r="A12" s="577" t="s">
        <v>319</v>
      </c>
      <c r="B12" s="578"/>
      <c r="C12" s="385">
        <v>0</v>
      </c>
      <c r="D12" s="386"/>
      <c r="E12" s="120">
        <v>0</v>
      </c>
      <c r="F12" s="120">
        <v>0</v>
      </c>
      <c r="G12" s="121">
        <v>0</v>
      </c>
      <c r="H12" s="121">
        <v>0</v>
      </c>
      <c r="I12" s="121">
        <v>0</v>
      </c>
      <c r="J12" s="121">
        <v>0</v>
      </c>
      <c r="K12" s="121">
        <v>0</v>
      </c>
      <c r="L12" s="120">
        <v>0</v>
      </c>
      <c r="M12" s="120">
        <v>0</v>
      </c>
      <c r="N12" s="120"/>
      <c r="O12" s="120"/>
      <c r="P12" s="120"/>
      <c r="Q12" s="120"/>
      <c r="R12" s="120"/>
      <c r="S12" s="120"/>
      <c r="T12" s="120"/>
      <c r="U12" s="117"/>
      <c r="V12" s="117"/>
      <c r="W12" s="117"/>
      <c r="X12" s="126"/>
      <c r="Y12" s="37"/>
      <c r="Z12" s="115"/>
      <c r="AA12" s="116"/>
      <c r="AC12" s="120">
        <v>0</v>
      </c>
      <c r="AD12" s="120">
        <v>0</v>
      </c>
      <c r="AE12" s="120">
        <v>0</v>
      </c>
      <c r="AF12" s="120">
        <v>0</v>
      </c>
    </row>
    <row r="13" spans="1:32" ht="15.95" hidden="1" customHeight="1">
      <c r="A13" s="579" t="s">
        <v>251</v>
      </c>
      <c r="B13" s="580"/>
      <c r="C13" s="594">
        <v>45</v>
      </c>
      <c r="D13" s="595"/>
      <c r="E13" s="120">
        <v>0</v>
      </c>
      <c r="F13" s="120">
        <v>0</v>
      </c>
      <c r="G13" s="121">
        <v>0</v>
      </c>
      <c r="H13" s="121">
        <v>0</v>
      </c>
      <c r="I13" s="121">
        <v>3</v>
      </c>
      <c r="J13" s="121">
        <v>2</v>
      </c>
      <c r="K13" s="121">
        <v>0</v>
      </c>
      <c r="L13" s="120">
        <v>12</v>
      </c>
      <c r="M13" s="120">
        <v>1</v>
      </c>
      <c r="N13" s="120"/>
      <c r="O13" s="120"/>
      <c r="P13" s="120"/>
      <c r="Q13" s="120"/>
      <c r="R13" s="120"/>
      <c r="S13" s="120"/>
      <c r="T13" s="120"/>
      <c r="U13" s="117"/>
      <c r="V13" s="117"/>
      <c r="W13" s="117"/>
      <c r="X13" s="126">
        <v>13</v>
      </c>
      <c r="Y13" s="37"/>
      <c r="Z13" s="115"/>
      <c r="AA13" s="116"/>
      <c r="AC13" s="120">
        <v>10</v>
      </c>
      <c r="AD13" s="120">
        <v>9</v>
      </c>
      <c r="AE13" s="120">
        <v>0</v>
      </c>
      <c r="AF13" s="120">
        <v>3</v>
      </c>
    </row>
    <row r="14" spans="1:32" ht="15.75" hidden="1" customHeight="1">
      <c r="A14" s="579"/>
      <c r="B14" s="580"/>
      <c r="C14" s="589">
        <v>0</v>
      </c>
      <c r="D14" s="590"/>
      <c r="E14" s="83">
        <v>0</v>
      </c>
      <c r="F14" s="83">
        <v>0</v>
      </c>
      <c r="G14" s="83">
        <v>0</v>
      </c>
      <c r="H14" s="83">
        <v>0</v>
      </c>
      <c r="I14" s="83">
        <v>0</v>
      </c>
      <c r="J14" s="83">
        <v>0</v>
      </c>
      <c r="K14" s="83">
        <v>0</v>
      </c>
      <c r="L14" s="83">
        <v>0</v>
      </c>
      <c r="M14" s="120"/>
      <c r="N14" s="120"/>
      <c r="O14" s="120"/>
      <c r="P14" s="120"/>
      <c r="Q14" s="120"/>
      <c r="R14" s="244"/>
      <c r="S14" s="244"/>
      <c r="T14" s="244"/>
      <c r="U14" s="125"/>
      <c r="V14" s="125"/>
      <c r="W14" s="125"/>
      <c r="X14" s="127"/>
      <c r="Y14" s="85"/>
      <c r="Z14" s="124"/>
      <c r="AA14" s="86"/>
      <c r="AC14" s="120"/>
      <c r="AD14" s="120"/>
      <c r="AE14" s="120"/>
      <c r="AF14" s="120"/>
    </row>
    <row r="15" spans="1:32" ht="12" customHeight="1">
      <c r="A15" s="40"/>
      <c r="B15" s="28"/>
      <c r="C15" s="38"/>
      <c r="D15" s="37"/>
      <c r="E15" s="121"/>
      <c r="F15" s="121"/>
      <c r="G15" s="121"/>
      <c r="H15" s="121"/>
      <c r="I15" s="121"/>
      <c r="J15" s="121"/>
      <c r="K15" s="121"/>
      <c r="L15" s="121"/>
      <c r="M15" s="357"/>
      <c r="N15" s="357"/>
      <c r="O15" s="120"/>
      <c r="P15" s="120"/>
      <c r="Q15" s="357"/>
      <c r="R15" s="357"/>
      <c r="S15" s="357"/>
      <c r="T15" s="357"/>
      <c r="U15" s="357"/>
      <c r="V15" s="357"/>
      <c r="W15" s="125"/>
      <c r="X15" s="127"/>
      <c r="Y15" s="85"/>
      <c r="Z15" s="124"/>
      <c r="AA15" s="86"/>
      <c r="AC15" s="120"/>
      <c r="AD15" s="120"/>
      <c r="AE15" s="120"/>
      <c r="AF15" s="122"/>
    </row>
    <row r="16" spans="1:32" ht="18" customHeight="1">
      <c r="A16" s="568" t="s">
        <v>259</v>
      </c>
      <c r="B16" s="569"/>
      <c r="C16" s="404">
        <v>45</v>
      </c>
      <c r="D16" s="567"/>
      <c r="E16" s="257">
        <v>0</v>
      </c>
      <c r="F16" s="257">
        <v>0</v>
      </c>
      <c r="G16" s="257">
        <v>0</v>
      </c>
      <c r="H16" s="257">
        <v>3</v>
      </c>
      <c r="I16" s="257">
        <v>2</v>
      </c>
      <c r="J16" s="257">
        <v>0</v>
      </c>
      <c r="K16" s="257">
        <v>12</v>
      </c>
      <c r="L16" s="257">
        <v>1</v>
      </c>
      <c r="M16" s="449">
        <v>10</v>
      </c>
      <c r="N16" s="449"/>
      <c r="O16" s="449">
        <v>9</v>
      </c>
      <c r="P16" s="449"/>
      <c r="Q16" s="449">
        <v>0</v>
      </c>
      <c r="R16" s="449"/>
      <c r="S16" s="449">
        <v>3</v>
      </c>
      <c r="T16" s="449"/>
      <c r="U16" s="449"/>
      <c r="V16" s="449"/>
      <c r="W16" s="449">
        <v>5</v>
      </c>
      <c r="X16" s="450"/>
      <c r="Y16" s="118"/>
      <c r="Z16" s="118"/>
      <c r="AA16" s="119"/>
      <c r="AC16" s="257">
        <v>9</v>
      </c>
      <c r="AD16" s="257">
        <v>0</v>
      </c>
      <c r="AE16" s="257">
        <v>3</v>
      </c>
      <c r="AF16" s="257">
        <v>5</v>
      </c>
    </row>
    <row r="17" spans="1:32" ht="15.95" customHeight="1">
      <c r="A17" s="562" t="s">
        <v>322</v>
      </c>
      <c r="B17" s="563"/>
      <c r="C17" s="410">
        <v>112</v>
      </c>
      <c r="D17" s="410"/>
      <c r="E17" s="120">
        <v>0</v>
      </c>
      <c r="F17" s="120">
        <v>2</v>
      </c>
      <c r="G17" s="120">
        <v>1</v>
      </c>
      <c r="H17" s="120">
        <v>39</v>
      </c>
      <c r="I17" s="120">
        <v>0</v>
      </c>
      <c r="J17" s="120">
        <v>1</v>
      </c>
      <c r="K17" s="120">
        <v>23</v>
      </c>
      <c r="L17" s="120">
        <v>3</v>
      </c>
      <c r="M17" s="357">
        <v>20</v>
      </c>
      <c r="N17" s="357"/>
      <c r="O17" s="357">
        <v>14</v>
      </c>
      <c r="P17" s="357"/>
      <c r="Q17" s="357">
        <v>1</v>
      </c>
      <c r="R17" s="357"/>
      <c r="S17" s="357">
        <v>5</v>
      </c>
      <c r="T17" s="357"/>
      <c r="U17" s="357"/>
      <c r="V17" s="357"/>
      <c r="W17" s="357">
        <v>3</v>
      </c>
      <c r="X17" s="452"/>
      <c r="Y17" s="115"/>
      <c r="Z17" s="115"/>
      <c r="AA17" s="116"/>
      <c r="AC17" s="120">
        <v>14</v>
      </c>
      <c r="AD17" s="120">
        <v>1</v>
      </c>
      <c r="AE17" s="120">
        <v>5</v>
      </c>
      <c r="AF17" s="120">
        <v>3</v>
      </c>
    </row>
    <row r="18" spans="1:32" ht="15.95" customHeight="1">
      <c r="A18" s="562" t="s">
        <v>210</v>
      </c>
      <c r="B18" s="563"/>
      <c r="C18" s="410">
        <v>316</v>
      </c>
      <c r="D18" s="410"/>
      <c r="E18" s="120">
        <v>29</v>
      </c>
      <c r="F18" s="120">
        <v>9</v>
      </c>
      <c r="G18" s="120">
        <v>7</v>
      </c>
      <c r="H18" s="120">
        <v>0</v>
      </c>
      <c r="I18" s="120">
        <v>29</v>
      </c>
      <c r="J18" s="120">
        <v>0</v>
      </c>
      <c r="K18" s="120">
        <v>19</v>
      </c>
      <c r="L18" s="120">
        <v>1</v>
      </c>
      <c r="M18" s="357">
        <v>14</v>
      </c>
      <c r="N18" s="357"/>
      <c r="O18" s="357">
        <v>13</v>
      </c>
      <c r="P18" s="357"/>
      <c r="Q18" s="357">
        <v>2</v>
      </c>
      <c r="R18" s="357"/>
      <c r="S18" s="357">
        <v>38</v>
      </c>
      <c r="T18" s="357"/>
      <c r="U18" s="357"/>
      <c r="V18" s="357"/>
      <c r="W18" s="357">
        <v>155</v>
      </c>
      <c r="X18" s="452"/>
      <c r="Y18" s="115"/>
      <c r="Z18" s="115"/>
      <c r="AA18" s="116"/>
      <c r="AC18" s="120">
        <v>13</v>
      </c>
      <c r="AD18" s="120">
        <v>2</v>
      </c>
      <c r="AE18" s="120">
        <v>38</v>
      </c>
      <c r="AF18" s="120">
        <v>155</v>
      </c>
    </row>
    <row r="19" spans="1:32" ht="15.95" customHeight="1">
      <c r="A19" s="562" t="s">
        <v>211</v>
      </c>
      <c r="B19" s="563"/>
      <c r="C19" s="410">
        <v>84</v>
      </c>
      <c r="D19" s="410"/>
      <c r="E19" s="120">
        <v>7</v>
      </c>
      <c r="F19" s="120">
        <v>1</v>
      </c>
      <c r="G19" s="120">
        <v>5</v>
      </c>
      <c r="H19" s="120">
        <v>3</v>
      </c>
      <c r="I19" s="120">
        <v>1</v>
      </c>
      <c r="J19" s="120">
        <v>0</v>
      </c>
      <c r="K19" s="120">
        <v>7</v>
      </c>
      <c r="L19" s="120">
        <v>0</v>
      </c>
      <c r="M19" s="357">
        <v>36</v>
      </c>
      <c r="N19" s="357"/>
      <c r="O19" s="357">
        <v>16</v>
      </c>
      <c r="P19" s="357"/>
      <c r="Q19" s="357">
        <v>0</v>
      </c>
      <c r="R19" s="357"/>
      <c r="S19" s="357">
        <v>1</v>
      </c>
      <c r="T19" s="357"/>
      <c r="U19" s="357"/>
      <c r="V19" s="357"/>
      <c r="W19" s="357">
        <v>8</v>
      </c>
      <c r="X19" s="452"/>
      <c r="Y19" s="115"/>
      <c r="Z19" s="115"/>
      <c r="AA19" s="116"/>
      <c r="AC19" s="120">
        <v>16</v>
      </c>
      <c r="AD19" s="120">
        <v>0</v>
      </c>
      <c r="AE19" s="120">
        <v>1</v>
      </c>
      <c r="AF19" s="120">
        <v>8</v>
      </c>
    </row>
    <row r="20" spans="1:32" ht="15.95" customHeight="1">
      <c r="A20" s="562" t="s">
        <v>212</v>
      </c>
      <c r="B20" s="563"/>
      <c r="C20" s="410">
        <v>46</v>
      </c>
      <c r="D20" s="410"/>
      <c r="E20" s="120">
        <v>0</v>
      </c>
      <c r="F20" s="120">
        <v>0</v>
      </c>
      <c r="G20" s="120">
        <v>0</v>
      </c>
      <c r="H20" s="120">
        <v>4</v>
      </c>
      <c r="I20" s="120">
        <v>4</v>
      </c>
      <c r="J20" s="120">
        <v>1</v>
      </c>
      <c r="K20" s="120">
        <v>16</v>
      </c>
      <c r="L20" s="120">
        <v>0</v>
      </c>
      <c r="M20" s="357">
        <v>6</v>
      </c>
      <c r="N20" s="357"/>
      <c r="O20" s="357">
        <v>4</v>
      </c>
      <c r="P20" s="357"/>
      <c r="Q20" s="357">
        <v>1</v>
      </c>
      <c r="R20" s="357"/>
      <c r="S20" s="357">
        <v>1</v>
      </c>
      <c r="T20" s="357"/>
      <c r="U20" s="357"/>
      <c r="V20" s="357"/>
      <c r="W20" s="357">
        <v>9</v>
      </c>
      <c r="X20" s="452"/>
      <c r="Y20" s="115"/>
      <c r="Z20" s="115"/>
      <c r="AA20" s="116"/>
      <c r="AC20" s="120">
        <v>4</v>
      </c>
      <c r="AD20" s="120">
        <v>1</v>
      </c>
      <c r="AE20" s="120">
        <v>1</v>
      </c>
      <c r="AF20" s="120">
        <v>9</v>
      </c>
    </row>
    <row r="21" spans="1:32" ht="15.95" customHeight="1">
      <c r="A21" s="562" t="s">
        <v>213</v>
      </c>
      <c r="B21" s="563"/>
      <c r="C21" s="410">
        <v>110</v>
      </c>
      <c r="D21" s="410"/>
      <c r="E21" s="120">
        <v>13</v>
      </c>
      <c r="F21" s="120">
        <v>5</v>
      </c>
      <c r="G21" s="120">
        <v>6</v>
      </c>
      <c r="H21" s="120">
        <v>2</v>
      </c>
      <c r="I21" s="120">
        <v>4</v>
      </c>
      <c r="J21" s="120">
        <v>0</v>
      </c>
      <c r="K21" s="120">
        <v>18</v>
      </c>
      <c r="L21" s="120">
        <v>1</v>
      </c>
      <c r="M21" s="357">
        <v>13</v>
      </c>
      <c r="N21" s="357"/>
      <c r="O21" s="357">
        <v>17</v>
      </c>
      <c r="P21" s="357"/>
      <c r="Q21" s="357">
        <v>2</v>
      </c>
      <c r="R21" s="357"/>
      <c r="S21" s="357">
        <v>13</v>
      </c>
      <c r="T21" s="357"/>
      <c r="U21" s="357"/>
      <c r="V21" s="357"/>
      <c r="W21" s="357">
        <v>16</v>
      </c>
      <c r="X21" s="452"/>
      <c r="Y21" s="115"/>
      <c r="Z21" s="115"/>
      <c r="AA21" s="116"/>
      <c r="AC21" s="120">
        <v>17</v>
      </c>
      <c r="AD21" s="120">
        <v>2</v>
      </c>
      <c r="AE21" s="120">
        <v>13</v>
      </c>
      <c r="AF21" s="120">
        <v>16</v>
      </c>
    </row>
    <row r="22" spans="1:32" ht="15.95" customHeight="1">
      <c r="A22" s="562" t="s">
        <v>214</v>
      </c>
      <c r="B22" s="563"/>
      <c r="C22" s="410">
        <v>103</v>
      </c>
      <c r="D22" s="410"/>
      <c r="E22" s="120">
        <v>3</v>
      </c>
      <c r="F22" s="120">
        <v>1</v>
      </c>
      <c r="G22" s="120">
        <v>1</v>
      </c>
      <c r="H22" s="120">
        <v>4</v>
      </c>
      <c r="I22" s="120">
        <v>9</v>
      </c>
      <c r="J22" s="120">
        <v>0</v>
      </c>
      <c r="K22" s="120">
        <v>49</v>
      </c>
      <c r="L22" s="120">
        <v>3</v>
      </c>
      <c r="M22" s="357">
        <v>25</v>
      </c>
      <c r="N22" s="357"/>
      <c r="O22" s="357">
        <v>1</v>
      </c>
      <c r="P22" s="357"/>
      <c r="Q22" s="357">
        <v>3</v>
      </c>
      <c r="R22" s="357"/>
      <c r="S22" s="357">
        <v>0</v>
      </c>
      <c r="T22" s="357"/>
      <c r="U22" s="357"/>
      <c r="V22" s="357"/>
      <c r="W22" s="357">
        <v>4</v>
      </c>
      <c r="X22" s="452"/>
      <c r="Y22" s="115"/>
      <c r="Z22" s="115"/>
      <c r="AA22" s="116"/>
      <c r="AC22" s="120">
        <v>1</v>
      </c>
      <c r="AD22" s="120">
        <v>3</v>
      </c>
      <c r="AE22" s="120">
        <v>0</v>
      </c>
      <c r="AF22" s="120">
        <v>4</v>
      </c>
    </row>
    <row r="23" spans="1:32" ht="15.95" customHeight="1">
      <c r="A23" s="562" t="s">
        <v>215</v>
      </c>
      <c r="B23" s="563"/>
      <c r="C23" s="410">
        <v>142</v>
      </c>
      <c r="D23" s="410"/>
      <c r="E23" s="120">
        <v>10</v>
      </c>
      <c r="F23" s="120">
        <v>4</v>
      </c>
      <c r="G23" s="120">
        <v>2</v>
      </c>
      <c r="H23" s="120">
        <v>4</v>
      </c>
      <c r="I23" s="120">
        <v>6</v>
      </c>
      <c r="J23" s="120">
        <v>1</v>
      </c>
      <c r="K23" s="120">
        <v>23</v>
      </c>
      <c r="L23" s="120">
        <v>0</v>
      </c>
      <c r="M23" s="357">
        <v>25</v>
      </c>
      <c r="N23" s="357"/>
      <c r="O23" s="357">
        <v>2</v>
      </c>
      <c r="P23" s="357"/>
      <c r="Q23" s="357">
        <v>1</v>
      </c>
      <c r="R23" s="357"/>
      <c r="S23" s="357">
        <v>4</v>
      </c>
      <c r="T23" s="357"/>
      <c r="U23" s="357"/>
      <c r="V23" s="357"/>
      <c r="W23" s="357">
        <v>60</v>
      </c>
      <c r="X23" s="452"/>
      <c r="Y23" s="115"/>
      <c r="Z23" s="115"/>
      <c r="AA23" s="116"/>
      <c r="AC23" s="120">
        <v>2</v>
      </c>
      <c r="AD23" s="120">
        <v>1</v>
      </c>
      <c r="AE23" s="120">
        <v>4</v>
      </c>
      <c r="AF23" s="120">
        <v>60</v>
      </c>
    </row>
    <row r="24" spans="1:32" ht="15.95" customHeight="1">
      <c r="A24" s="562" t="s">
        <v>338</v>
      </c>
      <c r="B24" s="563"/>
      <c r="C24" s="410">
        <v>320</v>
      </c>
      <c r="D24" s="410"/>
      <c r="E24" s="120">
        <v>14</v>
      </c>
      <c r="F24" s="120">
        <v>0</v>
      </c>
      <c r="G24" s="120">
        <v>15</v>
      </c>
      <c r="H24" s="120">
        <v>0</v>
      </c>
      <c r="I24" s="120">
        <v>1</v>
      </c>
      <c r="J24" s="120">
        <v>5</v>
      </c>
      <c r="K24" s="120">
        <v>3</v>
      </c>
      <c r="L24" s="120">
        <v>7</v>
      </c>
      <c r="M24" s="357">
        <v>124</v>
      </c>
      <c r="N24" s="357"/>
      <c r="O24" s="357">
        <v>29</v>
      </c>
      <c r="P24" s="357"/>
      <c r="Q24" s="120"/>
      <c r="R24" s="120">
        <v>6</v>
      </c>
      <c r="S24" s="357">
        <v>51</v>
      </c>
      <c r="T24" s="357"/>
      <c r="U24" s="357"/>
      <c r="V24" s="357"/>
      <c r="W24" s="357">
        <v>65</v>
      </c>
      <c r="X24" s="452"/>
      <c r="Y24" s="115"/>
      <c r="Z24" s="115"/>
      <c r="AA24" s="116"/>
      <c r="AC24" s="120">
        <v>29</v>
      </c>
      <c r="AD24" s="120">
        <v>6</v>
      </c>
      <c r="AE24" s="120">
        <v>51</v>
      </c>
      <c r="AF24" s="120">
        <v>65</v>
      </c>
    </row>
    <row r="25" spans="1:32" ht="15.95" customHeight="1">
      <c r="A25" s="562" t="s">
        <v>320</v>
      </c>
      <c r="B25" s="563"/>
      <c r="C25" s="410">
        <v>228</v>
      </c>
      <c r="D25" s="410"/>
      <c r="E25" s="120">
        <v>6</v>
      </c>
      <c r="F25" s="120">
        <v>6</v>
      </c>
      <c r="G25" s="120">
        <v>12</v>
      </c>
      <c r="H25" s="120">
        <v>10</v>
      </c>
      <c r="I25" s="120">
        <v>1</v>
      </c>
      <c r="J25" s="120">
        <v>0</v>
      </c>
      <c r="K25" s="120">
        <v>0</v>
      </c>
      <c r="L25" s="120">
        <v>31</v>
      </c>
      <c r="M25" s="357">
        <v>57</v>
      </c>
      <c r="N25" s="357"/>
      <c r="O25" s="357">
        <v>53</v>
      </c>
      <c r="P25" s="357"/>
      <c r="Q25" s="120"/>
      <c r="R25" s="120">
        <v>4</v>
      </c>
      <c r="S25" s="357">
        <v>14</v>
      </c>
      <c r="T25" s="357"/>
      <c r="U25" s="357"/>
      <c r="V25" s="357"/>
      <c r="W25" s="357">
        <v>34</v>
      </c>
      <c r="X25" s="452"/>
      <c r="Y25" s="115"/>
      <c r="Z25" s="115"/>
      <c r="AA25" s="116"/>
      <c r="AC25" s="120">
        <v>53</v>
      </c>
      <c r="AD25" s="120">
        <v>4</v>
      </c>
      <c r="AE25" s="120">
        <v>14</v>
      </c>
      <c r="AF25" s="120">
        <v>34</v>
      </c>
    </row>
    <row r="26" spans="1:32" ht="15.95" customHeight="1" thickBot="1">
      <c r="A26" s="564" t="s">
        <v>218</v>
      </c>
      <c r="B26" s="565"/>
      <c r="C26" s="418">
        <v>45</v>
      </c>
      <c r="D26" s="418"/>
      <c r="E26" s="123">
        <v>5</v>
      </c>
      <c r="F26" s="123">
        <v>5</v>
      </c>
      <c r="G26" s="123">
        <v>0</v>
      </c>
      <c r="H26" s="123">
        <v>5</v>
      </c>
      <c r="I26" s="123">
        <v>0</v>
      </c>
      <c r="J26" s="123">
        <v>0</v>
      </c>
      <c r="K26" s="123">
        <v>8</v>
      </c>
      <c r="L26" s="123">
        <v>0</v>
      </c>
      <c r="M26" s="458">
        <v>14</v>
      </c>
      <c r="N26" s="458"/>
      <c r="O26" s="458">
        <v>1</v>
      </c>
      <c r="P26" s="458"/>
      <c r="Q26" s="123"/>
      <c r="R26" s="123">
        <v>3</v>
      </c>
      <c r="S26" s="458">
        <v>3</v>
      </c>
      <c r="T26" s="458"/>
      <c r="U26" s="458"/>
      <c r="V26" s="458"/>
      <c r="W26" s="458">
        <v>1</v>
      </c>
      <c r="X26" s="459"/>
      <c r="Y26" s="115"/>
      <c r="Z26" s="115"/>
      <c r="AA26" s="115"/>
      <c r="AC26" s="123">
        <v>1</v>
      </c>
      <c r="AD26" s="123">
        <v>3</v>
      </c>
      <c r="AE26" s="123">
        <v>3</v>
      </c>
      <c r="AF26" s="123">
        <v>1</v>
      </c>
    </row>
    <row r="27" spans="1:32" ht="14.25" customHeight="1">
      <c r="A27" s="553" t="s">
        <v>249</v>
      </c>
      <c r="B27" s="553"/>
      <c r="C27" s="553"/>
      <c r="D27" s="553"/>
      <c r="E27" s="553"/>
      <c r="F27" s="553"/>
      <c r="G27" s="553"/>
      <c r="H27" s="553"/>
      <c r="I27" s="553"/>
      <c r="J27" s="553"/>
      <c r="K27" s="553"/>
      <c r="L27" s="553"/>
      <c r="M27" s="208"/>
      <c r="P27" s="258"/>
      <c r="Q27" s="258"/>
      <c r="R27" s="258"/>
      <c r="S27" s="258"/>
      <c r="T27" s="258"/>
      <c r="U27" s="258"/>
      <c r="V27" s="258"/>
      <c r="W27" s="258"/>
      <c r="X27" s="209" t="s">
        <v>359</v>
      </c>
      <c r="Y27" s="258"/>
      <c r="Z27" s="258"/>
      <c r="AA27" s="258"/>
      <c r="AB27" s="258"/>
      <c r="AC27" s="258"/>
    </row>
    <row r="28" spans="1:32" ht="14.25" customHeight="1">
      <c r="A28" s="553" t="s">
        <v>341</v>
      </c>
      <c r="B28" s="553"/>
      <c r="C28" s="553"/>
      <c r="D28" s="553"/>
      <c r="E28" s="553"/>
      <c r="F28" s="553"/>
      <c r="G28" s="553"/>
      <c r="H28" s="553"/>
      <c r="I28" s="553"/>
      <c r="J28" s="553"/>
      <c r="K28" s="553"/>
      <c r="L28" s="553"/>
      <c r="M28" s="258"/>
      <c r="N28" s="258"/>
      <c r="O28" s="258"/>
      <c r="P28" s="258"/>
      <c r="Q28" s="258"/>
      <c r="R28" s="258"/>
      <c r="S28" s="258"/>
      <c r="T28" s="258"/>
      <c r="U28" s="258"/>
      <c r="V28" s="258"/>
      <c r="W28" s="258"/>
      <c r="X28" s="255" t="s">
        <v>360</v>
      </c>
      <c r="Y28" s="258"/>
      <c r="Z28" s="258"/>
      <c r="AA28" s="258"/>
      <c r="AB28" s="258"/>
      <c r="AC28" s="258"/>
    </row>
    <row r="29" spans="1:32" ht="14.25" customHeight="1">
      <c r="A29" s="87" t="s">
        <v>219</v>
      </c>
      <c r="B29" s="87"/>
      <c r="C29" s="87"/>
      <c r="D29" s="87"/>
      <c r="E29" s="87"/>
      <c r="F29" s="87"/>
      <c r="G29" s="87"/>
      <c r="H29" s="87"/>
      <c r="I29" s="87"/>
      <c r="J29" s="87"/>
      <c r="K29" s="87"/>
      <c r="L29" s="87"/>
      <c r="R29" s="258"/>
      <c r="S29" s="258"/>
      <c r="T29" s="258"/>
      <c r="U29" s="258"/>
      <c r="V29" s="258"/>
      <c r="W29" s="258"/>
      <c r="X29" s="258"/>
      <c r="Y29" s="258"/>
      <c r="Z29" s="258"/>
      <c r="AA29" s="258"/>
      <c r="AB29" s="258"/>
      <c r="AC29" s="258"/>
    </row>
    <row r="30" spans="1:32" ht="14.25" customHeight="1">
      <c r="R30" s="59"/>
      <c r="S30" s="59"/>
      <c r="T30" s="59"/>
      <c r="U30" s="59"/>
      <c r="V30" s="59"/>
      <c r="W30" s="59"/>
      <c r="X30" s="59"/>
      <c r="Y30" s="59"/>
      <c r="Z30" s="59"/>
      <c r="AA30" s="59"/>
      <c r="AB30" s="59"/>
      <c r="AC30" s="59"/>
    </row>
    <row r="31" spans="1:32" ht="14.25" customHeight="1">
      <c r="A31" s="550" t="s">
        <v>361</v>
      </c>
      <c r="B31" s="550"/>
      <c r="C31" s="550"/>
      <c r="D31" s="550"/>
      <c r="E31" s="550"/>
      <c r="F31" s="550"/>
      <c r="G31" s="550"/>
      <c r="H31" s="550"/>
      <c r="I31" s="550"/>
      <c r="J31" s="550"/>
      <c r="K31" s="550"/>
      <c r="L31" s="550"/>
      <c r="R31" s="59"/>
      <c r="S31" s="59"/>
      <c r="T31" s="59"/>
      <c r="U31" s="59"/>
      <c r="V31" s="59"/>
      <c r="W31" s="59"/>
      <c r="X31" s="59"/>
      <c r="Y31" s="59"/>
      <c r="Z31" s="59"/>
      <c r="AA31" s="59"/>
      <c r="AB31" s="59"/>
      <c r="AC31" s="59"/>
    </row>
    <row r="32" spans="1:32" ht="15" customHeight="1" thickBot="1">
      <c r="A32" s="26" t="s">
        <v>362</v>
      </c>
      <c r="T32" s="566" t="s">
        <v>345</v>
      </c>
      <c r="U32" s="566"/>
      <c r="V32" s="566"/>
      <c r="W32" s="566"/>
      <c r="X32" s="566"/>
      <c r="Y32" s="566"/>
      <c r="Z32" s="566"/>
      <c r="AA32" s="566"/>
      <c r="AC32" s="27"/>
    </row>
    <row r="33" spans="1:28" ht="24.95" customHeight="1" thickBot="1">
      <c r="A33" s="560"/>
      <c r="B33" s="561"/>
      <c r="C33" s="439" t="s">
        <v>39</v>
      </c>
      <c r="D33" s="439"/>
      <c r="E33" s="439" t="s">
        <v>220</v>
      </c>
      <c r="F33" s="439"/>
      <c r="G33" s="439" t="s">
        <v>174</v>
      </c>
      <c r="H33" s="439"/>
      <c r="I33" s="524" t="s">
        <v>348</v>
      </c>
      <c r="J33" s="530"/>
      <c r="K33" s="530"/>
      <c r="L33" s="530"/>
      <c r="M33" s="530"/>
      <c r="N33" s="530"/>
      <c r="O33" s="530"/>
      <c r="P33" s="530"/>
      <c r="Q33" s="530"/>
      <c r="R33" s="530"/>
      <c r="S33" s="530"/>
      <c r="T33" s="530"/>
      <c r="U33" s="530"/>
      <c r="V33" s="531"/>
      <c r="W33" s="530" t="s">
        <v>349</v>
      </c>
      <c r="X33" s="525"/>
      <c r="Y33" s="524" t="s">
        <v>221</v>
      </c>
      <c r="Z33" s="530"/>
      <c r="AA33" s="540"/>
    </row>
    <row r="34" spans="1:28" ht="24.95" customHeight="1">
      <c r="A34" s="554" t="s">
        <v>222</v>
      </c>
      <c r="B34" s="555"/>
      <c r="C34" s="390"/>
      <c r="D34" s="390"/>
      <c r="E34" s="390"/>
      <c r="F34" s="390"/>
      <c r="G34" s="390"/>
      <c r="H34" s="390"/>
      <c r="I34" s="391" t="s">
        <v>140</v>
      </c>
      <c r="J34" s="391"/>
      <c r="K34" s="379" t="s">
        <v>223</v>
      </c>
      <c r="L34" s="379"/>
      <c r="M34" s="391" t="s">
        <v>224</v>
      </c>
      <c r="N34" s="391"/>
      <c r="O34" s="391" t="s">
        <v>225</v>
      </c>
      <c r="P34" s="391"/>
      <c r="Q34" s="391" t="s">
        <v>226</v>
      </c>
      <c r="R34" s="391"/>
      <c r="S34" s="532" t="s">
        <v>227</v>
      </c>
      <c r="T34" s="533"/>
      <c r="U34" s="533"/>
      <c r="V34" s="534"/>
      <c r="W34" s="541"/>
      <c r="X34" s="527"/>
      <c r="Y34" s="526"/>
      <c r="Z34" s="541"/>
      <c r="AA34" s="542"/>
    </row>
    <row r="35" spans="1:28" ht="24.95" customHeight="1">
      <c r="A35" s="558"/>
      <c r="B35" s="559"/>
      <c r="C35" s="243" t="s">
        <v>363</v>
      </c>
      <c r="D35" s="243" t="s">
        <v>144</v>
      </c>
      <c r="E35" s="243" t="s">
        <v>364</v>
      </c>
      <c r="F35" s="243" t="s">
        <v>228</v>
      </c>
      <c r="G35" s="243" t="s">
        <v>364</v>
      </c>
      <c r="H35" s="243" t="s">
        <v>228</v>
      </c>
      <c r="I35" s="243" t="s">
        <v>364</v>
      </c>
      <c r="J35" s="243" t="s">
        <v>228</v>
      </c>
      <c r="K35" s="243" t="s">
        <v>364</v>
      </c>
      <c r="L35" s="243" t="s">
        <v>228</v>
      </c>
      <c r="M35" s="243" t="s">
        <v>364</v>
      </c>
      <c r="N35" s="243" t="s">
        <v>228</v>
      </c>
      <c r="O35" s="243" t="s">
        <v>364</v>
      </c>
      <c r="P35" s="243" t="s">
        <v>228</v>
      </c>
      <c r="Q35" s="243" t="s">
        <v>364</v>
      </c>
      <c r="R35" s="41" t="s">
        <v>228</v>
      </c>
      <c r="S35" s="544" t="s">
        <v>258</v>
      </c>
      <c r="T35" s="545"/>
      <c r="U35" s="546" t="s">
        <v>365</v>
      </c>
      <c r="V35" s="547"/>
      <c r="W35" s="243" t="s">
        <v>364</v>
      </c>
      <c r="X35" s="243" t="s">
        <v>228</v>
      </c>
      <c r="Y35" s="379" t="s">
        <v>258</v>
      </c>
      <c r="Z35" s="380"/>
      <c r="AA35" s="254" t="s">
        <v>228</v>
      </c>
    </row>
    <row r="36" spans="1:28" ht="15.95" customHeight="1">
      <c r="A36" s="554" t="s">
        <v>366</v>
      </c>
      <c r="B36" s="555"/>
      <c r="C36" s="249">
        <v>3243</v>
      </c>
      <c r="D36" s="61">
        <v>2801</v>
      </c>
      <c r="E36" s="61">
        <v>64</v>
      </c>
      <c r="F36" s="121">
        <v>45</v>
      </c>
      <c r="G36" s="61">
        <v>6</v>
      </c>
      <c r="H36" s="121">
        <v>7</v>
      </c>
      <c r="I36" s="61">
        <v>755</v>
      </c>
      <c r="J36" s="121">
        <v>130</v>
      </c>
      <c r="K36" s="61">
        <v>923</v>
      </c>
      <c r="L36" s="121">
        <v>619</v>
      </c>
      <c r="M36" s="61">
        <v>533</v>
      </c>
      <c r="N36" s="121">
        <v>491</v>
      </c>
      <c r="O36" s="61">
        <v>244</v>
      </c>
      <c r="P36" s="121">
        <v>239</v>
      </c>
      <c r="Q36" s="61">
        <v>103</v>
      </c>
      <c r="R36" s="121">
        <v>104</v>
      </c>
      <c r="S36" s="357">
        <v>8</v>
      </c>
      <c r="T36" s="357"/>
      <c r="U36" s="357">
        <v>7</v>
      </c>
      <c r="V36" s="357"/>
      <c r="W36" s="61">
        <v>46</v>
      </c>
      <c r="X36" s="121">
        <v>43</v>
      </c>
      <c r="Y36" s="548">
        <v>561</v>
      </c>
      <c r="Z36" s="548"/>
      <c r="AA36" s="211">
        <v>677</v>
      </c>
    </row>
    <row r="37" spans="1:28" ht="15.95" customHeight="1">
      <c r="A37" s="554" t="s">
        <v>209</v>
      </c>
      <c r="B37" s="555"/>
      <c r="C37" s="246">
        <f t="shared" ref="C37:C47" si="0">SUM(E37,G37,I37,K37,M37,O37,Q37,S37,W37,Y37)</f>
        <v>176</v>
      </c>
      <c r="D37" s="121">
        <f t="shared" ref="D37:D47" si="1">SUM(F37,H37,J37,L37,N37,P37,R37,U37,X37,AA37)</f>
        <v>108</v>
      </c>
      <c r="E37" s="121">
        <v>7</v>
      </c>
      <c r="F37" s="121">
        <v>0</v>
      </c>
      <c r="G37" s="121">
        <v>0</v>
      </c>
      <c r="H37" s="121">
        <v>0</v>
      </c>
      <c r="I37" s="121">
        <v>17</v>
      </c>
      <c r="J37" s="121">
        <v>1</v>
      </c>
      <c r="K37" s="121">
        <v>27</v>
      </c>
      <c r="L37" s="121">
        <v>11</v>
      </c>
      <c r="M37" s="121">
        <v>42</v>
      </c>
      <c r="N37" s="121">
        <v>32</v>
      </c>
      <c r="O37" s="121">
        <v>33</v>
      </c>
      <c r="P37" s="121">
        <v>26</v>
      </c>
      <c r="Q37" s="121">
        <v>35</v>
      </c>
      <c r="R37" s="121">
        <v>30</v>
      </c>
      <c r="S37" s="357">
        <v>9</v>
      </c>
      <c r="T37" s="357"/>
      <c r="U37" s="357">
        <v>3</v>
      </c>
      <c r="V37" s="357"/>
      <c r="W37" s="121">
        <v>2</v>
      </c>
      <c r="X37" s="121">
        <v>2</v>
      </c>
      <c r="Y37" s="357">
        <v>4</v>
      </c>
      <c r="Z37" s="357"/>
      <c r="AA37" s="122">
        <v>3</v>
      </c>
    </row>
    <row r="38" spans="1:28" ht="15.95" customHeight="1">
      <c r="A38" s="554" t="s">
        <v>210</v>
      </c>
      <c r="B38" s="555"/>
      <c r="C38" s="246">
        <f t="shared" si="0"/>
        <v>369</v>
      </c>
      <c r="D38" s="121">
        <f t="shared" si="1"/>
        <v>279</v>
      </c>
      <c r="E38" s="121">
        <v>11</v>
      </c>
      <c r="F38" s="121">
        <v>0</v>
      </c>
      <c r="G38" s="121">
        <v>2</v>
      </c>
      <c r="H38" s="121">
        <v>0</v>
      </c>
      <c r="I38" s="121">
        <v>60</v>
      </c>
      <c r="J38" s="121">
        <v>26</v>
      </c>
      <c r="K38" s="121">
        <v>65</v>
      </c>
      <c r="L38" s="121">
        <v>43</v>
      </c>
      <c r="M38" s="121">
        <v>37</v>
      </c>
      <c r="N38" s="121">
        <v>28</v>
      </c>
      <c r="O38" s="121">
        <v>17</v>
      </c>
      <c r="P38" s="121">
        <v>10</v>
      </c>
      <c r="Q38" s="121">
        <v>6</v>
      </c>
      <c r="R38" s="121">
        <v>8</v>
      </c>
      <c r="S38" s="357">
        <v>0</v>
      </c>
      <c r="T38" s="357"/>
      <c r="U38" s="357">
        <v>0</v>
      </c>
      <c r="V38" s="357"/>
      <c r="W38" s="121">
        <v>10</v>
      </c>
      <c r="X38" s="121">
        <v>9</v>
      </c>
      <c r="Y38" s="357">
        <v>161</v>
      </c>
      <c r="Z38" s="357"/>
      <c r="AA38" s="122">
        <v>155</v>
      </c>
    </row>
    <row r="39" spans="1:28" ht="15.95" customHeight="1">
      <c r="A39" s="554" t="s">
        <v>211</v>
      </c>
      <c r="B39" s="555"/>
      <c r="C39" s="246">
        <f t="shared" si="0"/>
        <v>83</v>
      </c>
      <c r="D39" s="121">
        <f t="shared" si="1"/>
        <v>71</v>
      </c>
      <c r="E39" s="121">
        <v>3</v>
      </c>
      <c r="F39" s="121">
        <v>0</v>
      </c>
      <c r="G39" s="121">
        <v>0</v>
      </c>
      <c r="H39" s="121">
        <v>0</v>
      </c>
      <c r="I39" s="121">
        <v>15</v>
      </c>
      <c r="J39" s="121">
        <v>2</v>
      </c>
      <c r="K39" s="121">
        <v>15</v>
      </c>
      <c r="L39" s="121">
        <v>17</v>
      </c>
      <c r="M39" s="121">
        <v>29</v>
      </c>
      <c r="N39" s="121">
        <v>20</v>
      </c>
      <c r="O39" s="121">
        <v>14</v>
      </c>
      <c r="P39" s="121">
        <v>17</v>
      </c>
      <c r="Q39" s="121">
        <v>4</v>
      </c>
      <c r="R39" s="121">
        <v>6</v>
      </c>
      <c r="S39" s="357">
        <v>0</v>
      </c>
      <c r="T39" s="357"/>
      <c r="U39" s="357">
        <v>0</v>
      </c>
      <c r="V39" s="357"/>
      <c r="W39" s="121">
        <v>0</v>
      </c>
      <c r="X39" s="121">
        <v>1</v>
      </c>
      <c r="Y39" s="357">
        <v>3</v>
      </c>
      <c r="Z39" s="357"/>
      <c r="AA39" s="122">
        <v>8</v>
      </c>
    </row>
    <row r="40" spans="1:28" ht="15.95" customHeight="1">
      <c r="A40" s="554" t="s">
        <v>212</v>
      </c>
      <c r="B40" s="555"/>
      <c r="C40" s="246">
        <f t="shared" si="0"/>
        <v>48</v>
      </c>
      <c r="D40" s="121">
        <f t="shared" si="1"/>
        <v>37</v>
      </c>
      <c r="E40" s="121">
        <v>3</v>
      </c>
      <c r="F40" s="121">
        <v>1</v>
      </c>
      <c r="G40" s="121">
        <v>0</v>
      </c>
      <c r="H40" s="121">
        <v>0</v>
      </c>
      <c r="I40" s="121">
        <v>3</v>
      </c>
      <c r="J40" s="121">
        <v>0</v>
      </c>
      <c r="K40" s="121">
        <v>1</v>
      </c>
      <c r="L40" s="121">
        <v>0</v>
      </c>
      <c r="M40" s="121">
        <v>17</v>
      </c>
      <c r="N40" s="121">
        <v>6</v>
      </c>
      <c r="O40" s="121">
        <v>14</v>
      </c>
      <c r="P40" s="121">
        <v>14</v>
      </c>
      <c r="Q40" s="121">
        <v>5</v>
      </c>
      <c r="R40" s="121">
        <v>7</v>
      </c>
      <c r="S40" s="357">
        <v>0</v>
      </c>
      <c r="T40" s="357"/>
      <c r="U40" s="357">
        <v>0</v>
      </c>
      <c r="V40" s="357"/>
      <c r="W40" s="121">
        <v>0</v>
      </c>
      <c r="X40" s="121">
        <v>0</v>
      </c>
      <c r="Y40" s="357">
        <v>5</v>
      </c>
      <c r="Z40" s="357"/>
      <c r="AA40" s="122">
        <v>9</v>
      </c>
    </row>
    <row r="41" spans="1:28" ht="15.95" customHeight="1">
      <c r="A41" s="554" t="s">
        <v>213</v>
      </c>
      <c r="B41" s="555"/>
      <c r="C41" s="246">
        <f t="shared" si="0"/>
        <v>78</v>
      </c>
      <c r="D41" s="121">
        <f t="shared" si="1"/>
        <v>80</v>
      </c>
      <c r="E41" s="121">
        <v>1</v>
      </c>
      <c r="F41" s="121">
        <v>1</v>
      </c>
      <c r="G41" s="121">
        <v>0</v>
      </c>
      <c r="H41" s="121">
        <v>1</v>
      </c>
      <c r="I41" s="121">
        <v>18</v>
      </c>
      <c r="J41" s="121">
        <v>10</v>
      </c>
      <c r="K41" s="121">
        <v>19</v>
      </c>
      <c r="L41" s="121">
        <v>13</v>
      </c>
      <c r="M41" s="121">
        <v>16</v>
      </c>
      <c r="N41" s="121">
        <v>12</v>
      </c>
      <c r="O41" s="121">
        <v>8</v>
      </c>
      <c r="P41" s="121">
        <v>17</v>
      </c>
      <c r="Q41" s="121">
        <v>3</v>
      </c>
      <c r="R41" s="121">
        <v>5</v>
      </c>
      <c r="S41" s="357">
        <v>0</v>
      </c>
      <c r="T41" s="357"/>
      <c r="U41" s="357">
        <v>0</v>
      </c>
      <c r="V41" s="357"/>
      <c r="W41" s="121">
        <v>7</v>
      </c>
      <c r="X41" s="121">
        <v>5</v>
      </c>
      <c r="Y41" s="357">
        <v>6</v>
      </c>
      <c r="Z41" s="357"/>
      <c r="AA41" s="122">
        <v>16</v>
      </c>
    </row>
    <row r="42" spans="1:28" ht="15.95" customHeight="1">
      <c r="A42" s="554" t="s">
        <v>214</v>
      </c>
      <c r="B42" s="555"/>
      <c r="C42" s="246">
        <f t="shared" si="0"/>
        <v>146</v>
      </c>
      <c r="D42" s="121">
        <f t="shared" si="1"/>
        <v>100</v>
      </c>
      <c r="E42" s="121">
        <v>0</v>
      </c>
      <c r="F42" s="121">
        <v>0</v>
      </c>
      <c r="G42" s="121">
        <v>0</v>
      </c>
      <c r="H42" s="121">
        <v>0</v>
      </c>
      <c r="I42" s="121">
        <v>16</v>
      </c>
      <c r="J42" s="121">
        <v>4</v>
      </c>
      <c r="K42" s="121">
        <v>54</v>
      </c>
      <c r="L42" s="121">
        <v>23</v>
      </c>
      <c r="M42" s="121">
        <v>50</v>
      </c>
      <c r="N42" s="121">
        <v>47</v>
      </c>
      <c r="O42" s="121">
        <v>15</v>
      </c>
      <c r="P42" s="121">
        <v>17</v>
      </c>
      <c r="Q42" s="121">
        <v>5</v>
      </c>
      <c r="R42" s="121">
        <v>3</v>
      </c>
      <c r="S42" s="357">
        <v>0</v>
      </c>
      <c r="T42" s="357"/>
      <c r="U42" s="357">
        <v>0</v>
      </c>
      <c r="V42" s="357"/>
      <c r="W42" s="121">
        <v>0</v>
      </c>
      <c r="X42" s="121">
        <v>1</v>
      </c>
      <c r="Y42" s="357">
        <v>6</v>
      </c>
      <c r="Z42" s="357"/>
      <c r="AA42" s="122">
        <v>5</v>
      </c>
    </row>
    <row r="43" spans="1:28" ht="15.95" customHeight="1">
      <c r="A43" s="556" t="s">
        <v>229</v>
      </c>
      <c r="B43" s="557"/>
      <c r="C43" s="250">
        <f t="shared" si="0"/>
        <v>60</v>
      </c>
      <c r="D43" s="257">
        <f t="shared" si="1"/>
        <v>44</v>
      </c>
      <c r="E43" s="257">
        <v>4</v>
      </c>
      <c r="F43" s="257">
        <v>0</v>
      </c>
      <c r="G43" s="257">
        <v>0</v>
      </c>
      <c r="H43" s="257">
        <v>0</v>
      </c>
      <c r="I43" s="257">
        <v>4</v>
      </c>
      <c r="J43" s="257">
        <v>2</v>
      </c>
      <c r="K43" s="257">
        <v>9</v>
      </c>
      <c r="L43" s="257">
        <v>5</v>
      </c>
      <c r="M43" s="257">
        <v>17</v>
      </c>
      <c r="N43" s="257">
        <v>16</v>
      </c>
      <c r="O43" s="257">
        <v>15</v>
      </c>
      <c r="P43" s="257">
        <v>12</v>
      </c>
      <c r="Q43" s="257">
        <v>9</v>
      </c>
      <c r="R43" s="257">
        <v>4</v>
      </c>
      <c r="S43" s="449">
        <v>0</v>
      </c>
      <c r="T43" s="449"/>
      <c r="U43" s="449">
        <v>0</v>
      </c>
      <c r="V43" s="449"/>
      <c r="W43" s="257">
        <v>0</v>
      </c>
      <c r="X43" s="257">
        <v>0</v>
      </c>
      <c r="Y43" s="449">
        <v>2</v>
      </c>
      <c r="Z43" s="449"/>
      <c r="AA43" s="110">
        <v>5</v>
      </c>
    </row>
    <row r="44" spans="1:28" ht="15.95" customHeight="1">
      <c r="A44" s="554" t="s">
        <v>215</v>
      </c>
      <c r="B44" s="555"/>
      <c r="C44" s="246">
        <f t="shared" si="0"/>
        <v>113</v>
      </c>
      <c r="D44" s="121">
        <f t="shared" si="1"/>
        <v>132</v>
      </c>
      <c r="E44" s="121">
        <v>0</v>
      </c>
      <c r="F44" s="121">
        <v>2</v>
      </c>
      <c r="G44" s="121">
        <v>0</v>
      </c>
      <c r="H44" s="121">
        <v>0</v>
      </c>
      <c r="I44" s="121">
        <v>8</v>
      </c>
      <c r="J44" s="121">
        <v>3</v>
      </c>
      <c r="K44" s="121">
        <v>19</v>
      </c>
      <c r="L44" s="121">
        <v>20</v>
      </c>
      <c r="M44" s="121">
        <v>25</v>
      </c>
      <c r="N44" s="121">
        <v>25</v>
      </c>
      <c r="O44" s="121">
        <v>9</v>
      </c>
      <c r="P44" s="121">
        <v>14</v>
      </c>
      <c r="Q44" s="121">
        <v>8</v>
      </c>
      <c r="R44" s="121">
        <v>5</v>
      </c>
      <c r="S44" s="357">
        <v>0</v>
      </c>
      <c r="T44" s="357"/>
      <c r="U44" s="357">
        <v>0</v>
      </c>
      <c r="V44" s="357"/>
      <c r="W44" s="121">
        <v>5</v>
      </c>
      <c r="X44" s="121">
        <v>4</v>
      </c>
      <c r="Y44" s="357">
        <v>39</v>
      </c>
      <c r="Z44" s="357"/>
      <c r="AA44" s="122">
        <v>59</v>
      </c>
    </row>
    <row r="45" spans="1:28" ht="15.95" customHeight="1">
      <c r="A45" s="554" t="s">
        <v>216</v>
      </c>
      <c r="B45" s="555"/>
      <c r="C45" s="246">
        <f t="shared" si="0"/>
        <v>356</v>
      </c>
      <c r="D45" s="121">
        <f t="shared" si="1"/>
        <v>273</v>
      </c>
      <c r="E45" s="121">
        <v>29</v>
      </c>
      <c r="F45" s="121">
        <v>17</v>
      </c>
      <c r="G45" s="121">
        <v>5</v>
      </c>
      <c r="H45" s="121">
        <v>2</v>
      </c>
      <c r="I45" s="121">
        <v>108</v>
      </c>
      <c r="J45" s="121">
        <v>31</v>
      </c>
      <c r="K45" s="121">
        <v>82</v>
      </c>
      <c r="L45" s="121">
        <v>86</v>
      </c>
      <c r="M45" s="121">
        <v>40</v>
      </c>
      <c r="N45" s="121">
        <v>52</v>
      </c>
      <c r="O45" s="121">
        <v>6</v>
      </c>
      <c r="P45" s="121">
        <v>13</v>
      </c>
      <c r="Q45" s="121">
        <v>9</v>
      </c>
      <c r="R45" s="121">
        <v>7</v>
      </c>
      <c r="S45" s="357">
        <v>1</v>
      </c>
      <c r="T45" s="357"/>
      <c r="U45" s="357">
        <v>0</v>
      </c>
      <c r="V45" s="357"/>
      <c r="W45" s="121">
        <v>1</v>
      </c>
      <c r="X45" s="121">
        <v>0</v>
      </c>
      <c r="Y45" s="357">
        <v>75</v>
      </c>
      <c r="Z45" s="357"/>
      <c r="AA45" s="122">
        <v>65</v>
      </c>
    </row>
    <row r="46" spans="1:28" ht="15.95" customHeight="1">
      <c r="A46" s="554" t="s">
        <v>217</v>
      </c>
      <c r="B46" s="555"/>
      <c r="C46" s="246">
        <f t="shared" si="0"/>
        <v>327</v>
      </c>
      <c r="D46" s="121">
        <f t="shared" si="1"/>
        <v>210</v>
      </c>
      <c r="E46" s="121">
        <v>5</v>
      </c>
      <c r="F46" s="121">
        <v>3</v>
      </c>
      <c r="G46" s="121">
        <v>0</v>
      </c>
      <c r="H46" s="121">
        <v>0</v>
      </c>
      <c r="I46" s="121">
        <v>62</v>
      </c>
      <c r="J46" s="121">
        <v>11</v>
      </c>
      <c r="K46" s="121">
        <v>178</v>
      </c>
      <c r="L46" s="121">
        <v>105</v>
      </c>
      <c r="M46" s="121">
        <v>32</v>
      </c>
      <c r="N46" s="121">
        <v>37</v>
      </c>
      <c r="O46" s="121">
        <v>13</v>
      </c>
      <c r="P46" s="121">
        <v>8</v>
      </c>
      <c r="Q46" s="121">
        <v>5</v>
      </c>
      <c r="R46" s="121">
        <v>4</v>
      </c>
      <c r="S46" s="357">
        <v>0</v>
      </c>
      <c r="T46" s="357"/>
      <c r="U46" s="357">
        <v>2</v>
      </c>
      <c r="V46" s="357"/>
      <c r="W46" s="121">
        <v>8</v>
      </c>
      <c r="X46" s="121">
        <v>6</v>
      </c>
      <c r="Y46" s="357">
        <v>24</v>
      </c>
      <c r="Z46" s="357"/>
      <c r="AA46" s="122">
        <v>34</v>
      </c>
    </row>
    <row r="47" spans="1:28" ht="15.95" customHeight="1" thickBot="1">
      <c r="A47" s="551" t="s">
        <v>218</v>
      </c>
      <c r="B47" s="552"/>
      <c r="C47" s="247">
        <f t="shared" si="0"/>
        <v>83</v>
      </c>
      <c r="D47" s="39">
        <f t="shared" si="1"/>
        <v>39</v>
      </c>
      <c r="E47" s="39">
        <v>8</v>
      </c>
      <c r="F47" s="39">
        <v>2</v>
      </c>
      <c r="G47" s="39">
        <v>0</v>
      </c>
      <c r="H47" s="39">
        <v>0</v>
      </c>
      <c r="I47" s="39">
        <v>19</v>
      </c>
      <c r="J47" s="39">
        <v>1</v>
      </c>
      <c r="K47" s="39">
        <v>14</v>
      </c>
      <c r="L47" s="39">
        <v>7</v>
      </c>
      <c r="M47" s="39">
        <v>23</v>
      </c>
      <c r="N47" s="39">
        <v>10</v>
      </c>
      <c r="O47" s="39">
        <v>7</v>
      </c>
      <c r="P47" s="39">
        <v>9</v>
      </c>
      <c r="Q47" s="39">
        <v>6</v>
      </c>
      <c r="R47" s="39">
        <v>3</v>
      </c>
      <c r="S47" s="458">
        <v>0</v>
      </c>
      <c r="T47" s="458"/>
      <c r="U47" s="458">
        <v>1</v>
      </c>
      <c r="V47" s="458"/>
      <c r="W47" s="39">
        <v>5</v>
      </c>
      <c r="X47" s="39">
        <v>5</v>
      </c>
      <c r="Y47" s="458">
        <v>1</v>
      </c>
      <c r="Z47" s="458"/>
      <c r="AA47" s="212">
        <v>1</v>
      </c>
    </row>
    <row r="48" spans="1:28" ht="14.25" customHeight="1">
      <c r="A48" s="553" t="s">
        <v>230</v>
      </c>
      <c r="B48" s="553"/>
      <c r="C48" s="553"/>
      <c r="D48" s="553"/>
      <c r="E48" s="553"/>
      <c r="F48" s="553"/>
      <c r="G48" s="553"/>
      <c r="H48" s="553"/>
      <c r="I48" s="553"/>
      <c r="J48" s="553"/>
      <c r="K48" s="553"/>
      <c r="L48" s="553"/>
      <c r="O48" s="105"/>
      <c r="P48" s="105"/>
      <c r="Q48" s="543" t="s">
        <v>367</v>
      </c>
      <c r="R48" s="543"/>
      <c r="S48" s="543"/>
      <c r="T48" s="543"/>
      <c r="U48" s="543"/>
      <c r="V48" s="543"/>
      <c r="W48" s="543"/>
      <c r="X48" s="543"/>
      <c r="Y48" s="543"/>
      <c r="Z48" s="543"/>
      <c r="AA48" s="543"/>
      <c r="AB48" s="258"/>
    </row>
    <row r="49" spans="1:29" ht="14.25" customHeight="1">
      <c r="A49" s="550"/>
      <c r="B49" s="550"/>
      <c r="C49" s="550"/>
      <c r="D49" s="550"/>
      <c r="E49" s="550"/>
      <c r="F49" s="550"/>
      <c r="G49" s="550"/>
      <c r="H49" s="550"/>
      <c r="I49" s="550"/>
      <c r="J49" s="550"/>
      <c r="K49" s="550"/>
      <c r="L49" s="550"/>
      <c r="P49" s="258"/>
      <c r="Q49" s="258"/>
      <c r="R49" s="489"/>
      <c r="S49" s="489"/>
      <c r="T49" s="489"/>
      <c r="U49" s="489"/>
      <c r="V49" s="489"/>
      <c r="W49" s="489"/>
      <c r="X49" s="489"/>
      <c r="Y49" s="489"/>
      <c r="Z49" s="489"/>
      <c r="AA49" s="489"/>
      <c r="AB49" s="258"/>
      <c r="AC49" s="258"/>
    </row>
    <row r="50" spans="1:29" ht="14.25" customHeight="1">
      <c r="A50" s="258"/>
      <c r="B50" s="258"/>
      <c r="C50" s="258"/>
      <c r="D50" s="258"/>
      <c r="E50" s="258"/>
      <c r="F50" s="258"/>
      <c r="G50" s="258"/>
      <c r="H50" s="258"/>
      <c r="I50" s="258"/>
      <c r="J50" s="258"/>
      <c r="K50" s="258"/>
      <c r="L50" s="258"/>
      <c r="M50" s="258"/>
      <c r="N50" s="258"/>
      <c r="O50" s="258"/>
    </row>
  </sheetData>
  <sheetProtection selectLockedCells="1" selectUnlockedCells="1"/>
  <mergeCells count="210">
    <mergeCell ref="A14:B14"/>
    <mergeCell ref="C14:D14"/>
    <mergeCell ref="A11:B11"/>
    <mergeCell ref="A10:B10"/>
    <mergeCell ref="C10:D10"/>
    <mergeCell ref="C11:D11"/>
    <mergeCell ref="A12:B12"/>
    <mergeCell ref="C12:D12"/>
    <mergeCell ref="A13:B13"/>
    <mergeCell ref="C13:D13"/>
    <mergeCell ref="M3:X3"/>
    <mergeCell ref="A6:B6"/>
    <mergeCell ref="C6:D6"/>
    <mergeCell ref="A7:B7"/>
    <mergeCell ref="C7:D7"/>
    <mergeCell ref="C8:D8"/>
    <mergeCell ref="A8:B8"/>
    <mergeCell ref="A9:B9"/>
    <mergeCell ref="C9:D9"/>
    <mergeCell ref="A3:B5"/>
    <mergeCell ref="J4:J5"/>
    <mergeCell ref="K4:K5"/>
    <mergeCell ref="L4:L5"/>
    <mergeCell ref="I4:I5"/>
    <mergeCell ref="E4:E5"/>
    <mergeCell ref="C3:D5"/>
    <mergeCell ref="E3:L3"/>
    <mergeCell ref="H4:H5"/>
    <mergeCell ref="F4:F5"/>
    <mergeCell ref="G4:G5"/>
    <mergeCell ref="Q6:R6"/>
    <mergeCell ref="Q7:R7"/>
    <mergeCell ref="Q8:R8"/>
    <mergeCell ref="Q9:R9"/>
    <mergeCell ref="C16:D16"/>
    <mergeCell ref="A24:B24"/>
    <mergeCell ref="C24:D24"/>
    <mergeCell ref="A19:B19"/>
    <mergeCell ref="C19:D19"/>
    <mergeCell ref="A20:B20"/>
    <mergeCell ref="A23:B23"/>
    <mergeCell ref="C23:D23"/>
    <mergeCell ref="A22:B22"/>
    <mergeCell ref="A21:B21"/>
    <mergeCell ref="C21:D21"/>
    <mergeCell ref="C22:D22"/>
    <mergeCell ref="C20:D20"/>
    <mergeCell ref="A18:B18"/>
    <mergeCell ref="C18:D18"/>
    <mergeCell ref="A17:B17"/>
    <mergeCell ref="C17:D17"/>
    <mergeCell ref="A16:B16"/>
    <mergeCell ref="A27:L27"/>
    <mergeCell ref="A28:L28"/>
    <mergeCell ref="A31:L31"/>
    <mergeCell ref="A25:B25"/>
    <mergeCell ref="C25:D25"/>
    <mergeCell ref="A26:B26"/>
    <mergeCell ref="C26:D26"/>
    <mergeCell ref="W33:X34"/>
    <mergeCell ref="S34:V34"/>
    <mergeCell ref="O26:P26"/>
    <mergeCell ref="W25:X25"/>
    <mergeCell ref="W26:X26"/>
    <mergeCell ref="T32:AA32"/>
    <mergeCell ref="Y33:AA34"/>
    <mergeCell ref="M34:N34"/>
    <mergeCell ref="O34:P34"/>
    <mergeCell ref="Q34:R34"/>
    <mergeCell ref="A34:B34"/>
    <mergeCell ref="I34:J34"/>
    <mergeCell ref="K34:L34"/>
    <mergeCell ref="A33:B33"/>
    <mergeCell ref="C33:D34"/>
    <mergeCell ref="E33:F34"/>
    <mergeCell ref="G33:H34"/>
    <mergeCell ref="I33:V33"/>
    <mergeCell ref="Y36:Z36"/>
    <mergeCell ref="A35:B35"/>
    <mergeCell ref="S35:T35"/>
    <mergeCell ref="U35:V35"/>
    <mergeCell ref="Y35:Z35"/>
    <mergeCell ref="A36:B36"/>
    <mergeCell ref="S36:T36"/>
    <mergeCell ref="U36:V36"/>
    <mergeCell ref="A38:B38"/>
    <mergeCell ref="S38:T38"/>
    <mergeCell ref="U38:V38"/>
    <mergeCell ref="Y38:Z38"/>
    <mergeCell ref="A37:B37"/>
    <mergeCell ref="S37:T37"/>
    <mergeCell ref="U37:V37"/>
    <mergeCell ref="Y37:Z37"/>
    <mergeCell ref="A40:B40"/>
    <mergeCell ref="S40:T40"/>
    <mergeCell ref="U40:V40"/>
    <mergeCell ref="Y40:Z40"/>
    <mergeCell ref="A39:B39"/>
    <mergeCell ref="S39:T39"/>
    <mergeCell ref="U39:V39"/>
    <mergeCell ref="Y39:Z39"/>
    <mergeCell ref="A42:B42"/>
    <mergeCell ref="S42:T42"/>
    <mergeCell ref="U42:V42"/>
    <mergeCell ref="Y42:Z42"/>
    <mergeCell ref="A41:B41"/>
    <mergeCell ref="S41:T41"/>
    <mergeCell ref="U41:V41"/>
    <mergeCell ref="Y41:Z41"/>
    <mergeCell ref="A43:B43"/>
    <mergeCell ref="S43:T43"/>
    <mergeCell ref="U43:V43"/>
    <mergeCell ref="Y43:Z43"/>
    <mergeCell ref="A46:B46"/>
    <mergeCell ref="S46:T46"/>
    <mergeCell ref="U46:V46"/>
    <mergeCell ref="Y46:Z46"/>
    <mergeCell ref="A45:B45"/>
    <mergeCell ref="S45:T45"/>
    <mergeCell ref="U45:V45"/>
    <mergeCell ref="Y45:Z45"/>
    <mergeCell ref="A49:L49"/>
    <mergeCell ref="R49:AA49"/>
    <mergeCell ref="A47:B47"/>
    <mergeCell ref="S47:T47"/>
    <mergeCell ref="U47:V47"/>
    <mergeCell ref="Y47:Z47"/>
    <mergeCell ref="A48:L48"/>
    <mergeCell ref="Q48:AA48"/>
    <mergeCell ref="A44:B44"/>
    <mergeCell ref="S44:T44"/>
    <mergeCell ref="U44:V44"/>
    <mergeCell ref="Y44:Z44"/>
    <mergeCell ref="AC4:AC5"/>
    <mergeCell ref="AD4:AD5"/>
    <mergeCell ref="AE4:AE5"/>
    <mergeCell ref="AF4:AF5"/>
    <mergeCell ref="M4:N5"/>
    <mergeCell ref="O4:P5"/>
    <mergeCell ref="Q4:R5"/>
    <mergeCell ref="S4:V5"/>
    <mergeCell ref="W4:X5"/>
    <mergeCell ref="O18:P18"/>
    <mergeCell ref="O19:P19"/>
    <mergeCell ref="O20:P20"/>
    <mergeCell ref="O21:P21"/>
    <mergeCell ref="O22:P22"/>
    <mergeCell ref="O23:P23"/>
    <mergeCell ref="O24:P24"/>
    <mergeCell ref="O25:P25"/>
    <mergeCell ref="M6:N6"/>
    <mergeCell ref="M7:N7"/>
    <mergeCell ref="M8:N8"/>
    <mergeCell ref="M9:N9"/>
    <mergeCell ref="M15:N15"/>
    <mergeCell ref="M16:N16"/>
    <mergeCell ref="M17:N17"/>
    <mergeCell ref="M18:N18"/>
    <mergeCell ref="M19:N19"/>
    <mergeCell ref="O6:P6"/>
    <mergeCell ref="O7:P7"/>
    <mergeCell ref="O8:P8"/>
    <mergeCell ref="O9:P9"/>
    <mergeCell ref="O16:P16"/>
    <mergeCell ref="O17:P17"/>
    <mergeCell ref="S24:V24"/>
    <mergeCell ref="S25:V25"/>
    <mergeCell ref="S26:V26"/>
    <mergeCell ref="M20:N20"/>
    <mergeCell ref="M21:N21"/>
    <mergeCell ref="M22:N22"/>
    <mergeCell ref="M23:N23"/>
    <mergeCell ref="M24:N24"/>
    <mergeCell ref="M25:N25"/>
    <mergeCell ref="M26:N26"/>
    <mergeCell ref="Q18:R18"/>
    <mergeCell ref="Q19:R19"/>
    <mergeCell ref="Q20:R20"/>
    <mergeCell ref="Q21:R21"/>
    <mergeCell ref="Q22:R22"/>
    <mergeCell ref="Q23:R23"/>
    <mergeCell ref="Q16:R16"/>
    <mergeCell ref="Q17:R17"/>
    <mergeCell ref="S16:V16"/>
    <mergeCell ref="S17:V17"/>
    <mergeCell ref="S18:V18"/>
    <mergeCell ref="S19:V19"/>
    <mergeCell ref="S20:V20"/>
    <mergeCell ref="S21:V21"/>
    <mergeCell ref="S22:V22"/>
    <mergeCell ref="S23:V23"/>
    <mergeCell ref="W16:X16"/>
    <mergeCell ref="W17:X17"/>
    <mergeCell ref="W18:X18"/>
    <mergeCell ref="W19:X19"/>
    <mergeCell ref="W20:X20"/>
    <mergeCell ref="W21:X21"/>
    <mergeCell ref="W22:X22"/>
    <mergeCell ref="W23:X23"/>
    <mergeCell ref="W24:X24"/>
    <mergeCell ref="Q15:R15"/>
    <mergeCell ref="S6:V6"/>
    <mergeCell ref="S7:V7"/>
    <mergeCell ref="S8:V8"/>
    <mergeCell ref="S9:V9"/>
    <mergeCell ref="S15:V15"/>
    <mergeCell ref="W6:X6"/>
    <mergeCell ref="W7:X7"/>
    <mergeCell ref="W8:X8"/>
    <mergeCell ref="W9:X9"/>
  </mergeCells>
  <phoneticPr fontId="23"/>
  <pageMargins left="0.59055118110236227" right="0.59055118110236227" top="0.59055118110236227" bottom="0.59055118110236227" header="0.39370078740157483" footer="0.39370078740157483"/>
  <pageSetup paperSize="9" firstPageNumber="85" orientation="portrait" useFirstPageNumber="1" verticalDpi="300" r:id="rId1"/>
  <headerFooter scaleWithDoc="0" alignWithMargins="0">
    <oddHeader>&amp;R農業及び漁業</oddHeader>
    <oddFooter>&amp;C&amp;12&amp;A</oddFooter>
  </headerFooter>
  <legacyDrawing r:id="rId2"/>
</worksheet>
</file>

<file path=xl/worksheets/sheet9.xml><?xml version="1.0" encoding="utf-8"?>
<worksheet xmlns="http://schemas.openxmlformats.org/spreadsheetml/2006/main" xmlns:r="http://schemas.openxmlformats.org/officeDocument/2006/relationships">
  <dimension ref="A1:S148"/>
  <sheetViews>
    <sheetView view="pageBreakPreview" topLeftCell="A121" zoomScale="115" zoomScaleNormal="100" zoomScaleSheetLayoutView="115" workbookViewId="0">
      <selection activeCell="D4" sqref="D4"/>
    </sheetView>
  </sheetViews>
  <sheetFormatPr defaultRowHeight="12"/>
  <cols>
    <col min="1" max="6" width="16.5703125" style="11" customWidth="1"/>
    <col min="7" max="7" width="2" style="11" customWidth="1"/>
    <col min="8" max="8" width="8.140625" style="11" customWidth="1"/>
    <col min="9" max="9" width="9" style="11" customWidth="1"/>
    <col min="10" max="10" width="8.5703125" style="11" customWidth="1"/>
    <col min="11" max="11" width="8.7109375" style="11" customWidth="1"/>
    <col min="12" max="13" width="11" style="11" customWidth="1"/>
    <col min="14" max="14" width="11.140625" style="11" customWidth="1"/>
    <col min="15" max="15" width="11" style="11" customWidth="1"/>
    <col min="16" max="16384" width="9.140625" style="11"/>
  </cols>
  <sheetData>
    <row r="1" spans="1:11" s="339" customFormat="1" ht="18.75" customHeight="1">
      <c r="A1" s="596" t="s">
        <v>231</v>
      </c>
      <c r="B1" s="596"/>
      <c r="C1" s="596"/>
      <c r="D1" s="596"/>
      <c r="E1" s="596"/>
      <c r="F1" s="596"/>
      <c r="H1" s="138"/>
      <c r="I1" s="151"/>
      <c r="J1" s="139"/>
      <c r="K1" s="151"/>
    </row>
    <row r="2" spans="1:11">
      <c r="A2" s="3"/>
      <c r="H2" s="140"/>
      <c r="I2" s="1"/>
      <c r="J2" s="1"/>
      <c r="K2" s="141"/>
    </row>
    <row r="3" spans="1:11">
      <c r="A3" s="3"/>
      <c r="H3" s="142"/>
      <c r="I3" s="1"/>
      <c r="J3" s="1"/>
      <c r="K3" s="141"/>
    </row>
    <row r="4" spans="1:11">
      <c r="A4" s="3"/>
      <c r="H4" s="142"/>
      <c r="I4" s="1"/>
      <c r="J4" s="1"/>
      <c r="K4" s="141"/>
    </row>
    <row r="5" spans="1:11">
      <c r="A5" s="3"/>
      <c r="B5" s="354" t="s">
        <v>282</v>
      </c>
      <c r="E5" s="339" t="s">
        <v>283</v>
      </c>
      <c r="H5" s="142"/>
      <c r="I5" s="1"/>
      <c r="J5" s="1"/>
      <c r="K5" s="141"/>
    </row>
    <row r="6" spans="1:11">
      <c r="A6" s="3"/>
      <c r="B6" s="339" t="s">
        <v>281</v>
      </c>
      <c r="E6" s="339" t="s">
        <v>281</v>
      </c>
      <c r="H6" s="142"/>
      <c r="I6" s="1"/>
      <c r="J6" s="1"/>
      <c r="K6" s="141"/>
    </row>
    <row r="7" spans="1:11">
      <c r="A7" s="3"/>
      <c r="H7" s="142"/>
      <c r="I7" s="1"/>
      <c r="J7" s="1"/>
      <c r="K7" s="141"/>
    </row>
    <row r="8" spans="1:11">
      <c r="A8" s="3"/>
      <c r="H8" s="148" t="s">
        <v>295</v>
      </c>
    </row>
    <row r="9" spans="1:11">
      <c r="A9" s="3"/>
    </row>
    <row r="10" spans="1:11">
      <c r="A10" s="3"/>
      <c r="H10" s="340" t="s">
        <v>368</v>
      </c>
      <c r="I10" s="339" t="s">
        <v>293</v>
      </c>
      <c r="J10" s="339" t="s">
        <v>280</v>
      </c>
      <c r="K10" s="339" t="s">
        <v>279</v>
      </c>
    </row>
    <row r="11" spans="1:11">
      <c r="A11" s="3"/>
      <c r="H11" s="29"/>
      <c r="I11" s="248" t="s">
        <v>25</v>
      </c>
      <c r="J11" s="248" t="s">
        <v>20</v>
      </c>
      <c r="K11" s="248" t="s">
        <v>278</v>
      </c>
    </row>
    <row r="12" spans="1:11">
      <c r="A12" s="3"/>
      <c r="H12" s="341" t="s">
        <v>272</v>
      </c>
      <c r="I12" s="30">
        <f>+‐78‐!B8</f>
        <v>1169</v>
      </c>
      <c r="J12" s="30">
        <f>+‐78‐!D8</f>
        <v>618</v>
      </c>
      <c r="K12" s="30">
        <f>+‐78‐!C8</f>
        <v>5283</v>
      </c>
    </row>
    <row r="13" spans="1:11">
      <c r="A13" s="3"/>
      <c r="H13" s="341" t="s">
        <v>273</v>
      </c>
      <c r="I13" s="30">
        <f>+‐78‐!B9</f>
        <v>957</v>
      </c>
      <c r="J13" s="30">
        <f>+‐78‐!D9</f>
        <v>667</v>
      </c>
      <c r="K13" s="30">
        <f>+‐78‐!C9</f>
        <v>6962</v>
      </c>
    </row>
    <row r="14" spans="1:11">
      <c r="A14" s="3"/>
      <c r="H14" s="341" t="s">
        <v>274</v>
      </c>
      <c r="I14" s="30">
        <f>+‐78‐!B10</f>
        <v>946</v>
      </c>
      <c r="J14" s="30">
        <f>+‐78‐!D10</f>
        <v>625</v>
      </c>
      <c r="K14" s="30">
        <f>+‐78‐!C10</f>
        <v>6607</v>
      </c>
    </row>
    <row r="15" spans="1:11">
      <c r="A15" s="3"/>
      <c r="H15" s="341" t="s">
        <v>275</v>
      </c>
      <c r="I15" s="30">
        <f>+‐78‐!B11</f>
        <v>969</v>
      </c>
      <c r="J15" s="30">
        <f>+‐78‐!D11</f>
        <v>599</v>
      </c>
      <c r="K15" s="30">
        <f>+‐78‐!C11</f>
        <v>6183</v>
      </c>
    </row>
    <row r="16" spans="1:11">
      <c r="A16" s="3"/>
      <c r="H16" s="106" t="s">
        <v>276</v>
      </c>
      <c r="I16" s="30">
        <f>+‐78‐!B12</f>
        <v>825</v>
      </c>
      <c r="J16" s="30">
        <f>+‐78‐!D12</f>
        <v>380</v>
      </c>
      <c r="K16" s="30">
        <f>+‐78‐!C12</f>
        <v>4598</v>
      </c>
    </row>
    <row r="17" spans="1:13">
      <c r="A17" s="3"/>
      <c r="H17" s="106" t="s">
        <v>277</v>
      </c>
      <c r="I17" s="30">
        <f>+‐78‐!B13</f>
        <v>695</v>
      </c>
      <c r="J17" s="30">
        <f>+‐78‐!D13</f>
        <v>334</v>
      </c>
      <c r="K17" s="30">
        <f>+‐78‐!C13</f>
        <v>4813</v>
      </c>
    </row>
    <row r="18" spans="1:13">
      <c r="A18" s="3"/>
    </row>
    <row r="19" spans="1:13">
      <c r="A19" s="3"/>
    </row>
    <row r="20" spans="1:13">
      <c r="A20" s="3"/>
      <c r="H20" s="342" t="s">
        <v>285</v>
      </c>
    </row>
    <row r="21" spans="1:13">
      <c r="A21" s="3"/>
      <c r="H21" s="29" t="s">
        <v>27</v>
      </c>
      <c r="I21" s="29" t="s">
        <v>134</v>
      </c>
      <c r="J21" s="29" t="s">
        <v>29</v>
      </c>
      <c r="K21" s="29" t="s">
        <v>232</v>
      </c>
      <c r="L21" s="29" t="s">
        <v>233</v>
      </c>
      <c r="M21" s="143"/>
    </row>
    <row r="22" spans="1:13">
      <c r="A22" s="3"/>
      <c r="H22" s="31">
        <f>+‐78‐!B28</f>
        <v>0</v>
      </c>
      <c r="I22" s="32">
        <f>+‐78‐!D28</f>
        <v>0</v>
      </c>
      <c r="J22" s="32">
        <f>+‐78‐!F28</f>
        <v>217</v>
      </c>
      <c r="K22" s="32">
        <f>+‐78‐!J28</f>
        <v>7</v>
      </c>
      <c r="L22" s="32">
        <f>+‐78‐!K28</f>
        <v>100</v>
      </c>
      <c r="M22" s="169"/>
    </row>
    <row r="23" spans="1:13">
      <c r="A23" s="3"/>
      <c r="H23" s="221">
        <f>SUM(H22:L22)</f>
        <v>324</v>
      </c>
      <c r="J23" s="242">
        <f>+J22/$H$23</f>
        <v>0.66975308641975306</v>
      </c>
      <c r="K23" s="242">
        <f t="shared" ref="K23:L23" si="0">+K22/$H$23</f>
        <v>2.1604938271604937E-2</v>
      </c>
      <c r="L23" s="242">
        <f t="shared" si="0"/>
        <v>0.30864197530864196</v>
      </c>
    </row>
    <row r="24" spans="1:13">
      <c r="A24" s="3"/>
    </row>
    <row r="25" spans="1:13">
      <c r="A25" s="3"/>
    </row>
    <row r="26" spans="1:13">
      <c r="A26" s="3"/>
    </row>
    <row r="27" spans="1:13">
      <c r="A27" s="3"/>
    </row>
    <row r="28" spans="1:13">
      <c r="A28" s="3"/>
    </row>
    <row r="29" spans="1:13">
      <c r="A29" s="3"/>
    </row>
    <row r="30" spans="1:13">
      <c r="A30" s="3"/>
    </row>
    <row r="31" spans="1:13">
      <c r="A31" s="3"/>
    </row>
    <row r="32" spans="1:13">
      <c r="A32" s="3"/>
    </row>
    <row r="33" spans="1:15">
      <c r="A33" s="3"/>
    </row>
    <row r="34" spans="1:15">
      <c r="A34" s="3"/>
    </row>
    <row r="35" spans="1:15">
      <c r="A35" s="3"/>
      <c r="H35" s="145"/>
      <c r="I35" s="55"/>
      <c r="J35" s="55"/>
      <c r="K35" s="43"/>
    </row>
    <row r="36" spans="1:15">
      <c r="A36" s="3"/>
      <c r="B36" s="339" t="s">
        <v>292</v>
      </c>
      <c r="E36" s="339" t="s">
        <v>294</v>
      </c>
      <c r="H36" s="162" t="s">
        <v>369</v>
      </c>
      <c r="I36" s="55"/>
      <c r="J36" s="55"/>
      <c r="K36" s="43"/>
    </row>
    <row r="37" spans="1:15">
      <c r="A37" s="3"/>
      <c r="B37" s="339" t="s">
        <v>370</v>
      </c>
      <c r="E37" s="339" t="s">
        <v>370</v>
      </c>
      <c r="H37" s="342" t="s">
        <v>371</v>
      </c>
      <c r="K37" s="11" t="s">
        <v>372</v>
      </c>
    </row>
    <row r="38" spans="1:15">
      <c r="A38" s="3"/>
      <c r="H38" s="29" t="s">
        <v>240</v>
      </c>
      <c r="I38" s="29" t="s">
        <v>288</v>
      </c>
      <c r="J38" s="29" t="s">
        <v>289</v>
      </c>
      <c r="K38" s="143" t="s">
        <v>284</v>
      </c>
      <c r="L38" s="29"/>
      <c r="M38" s="143"/>
    </row>
    <row r="39" spans="1:15">
      <c r="A39" s="3"/>
      <c r="H39" s="31">
        <f>+‐80‐!I6</f>
        <v>0</v>
      </c>
      <c r="I39" s="32">
        <f>+‐80‐!M6</f>
        <v>1090</v>
      </c>
      <c r="J39" s="32">
        <f>+‐80‐!Q6</f>
        <v>462</v>
      </c>
      <c r="K39" s="222">
        <f>SUM(H39:J39)</f>
        <v>1552</v>
      </c>
      <c r="L39" s="32"/>
      <c r="M39" s="144"/>
    </row>
    <row r="40" spans="1:15">
      <c r="A40" s="3"/>
      <c r="H40" s="146"/>
      <c r="I40" s="154">
        <f>+I39/K39</f>
        <v>0.70231958762886593</v>
      </c>
      <c r="J40" s="154">
        <f>+J39/K39</f>
        <v>0.29768041237113402</v>
      </c>
      <c r="K40" s="43"/>
    </row>
    <row r="41" spans="1:15">
      <c r="A41" s="3"/>
      <c r="H41" s="343"/>
      <c r="I41" s="43"/>
      <c r="J41" s="43"/>
      <c r="K41" s="43"/>
    </row>
    <row r="42" spans="1:15">
      <c r="A42" s="3"/>
      <c r="H42" s="163" t="s">
        <v>373</v>
      </c>
      <c r="I42" s="59"/>
      <c r="J42" s="59"/>
      <c r="K42" s="59"/>
    </row>
    <row r="43" spans="1:15">
      <c r="A43" s="3"/>
      <c r="H43" s="340" t="s">
        <v>374</v>
      </c>
      <c r="I43" s="339" t="s">
        <v>375</v>
      </c>
      <c r="J43" s="156"/>
      <c r="K43" s="151"/>
    </row>
    <row r="44" spans="1:15">
      <c r="A44" s="3"/>
      <c r="H44" s="157"/>
      <c r="I44" s="344" t="s">
        <v>290</v>
      </c>
      <c r="J44" s="156"/>
      <c r="K44" s="151"/>
    </row>
    <row r="45" spans="1:15">
      <c r="A45" s="3"/>
      <c r="H45" s="158" t="s">
        <v>105</v>
      </c>
      <c r="I45" s="158" t="s">
        <v>106</v>
      </c>
      <c r="J45" s="158" t="s">
        <v>107</v>
      </c>
      <c r="K45" s="158" t="s">
        <v>108</v>
      </c>
      <c r="L45" s="158" t="s">
        <v>109</v>
      </c>
      <c r="M45" s="158" t="s">
        <v>291</v>
      </c>
      <c r="N45" s="160" t="s">
        <v>284</v>
      </c>
    </row>
    <row r="46" spans="1:15">
      <c r="A46" s="3"/>
      <c r="H46" s="158">
        <f>+‐80‐!F31</f>
        <v>4</v>
      </c>
      <c r="I46" s="159">
        <f>+‐80‐!H31</f>
        <v>14</v>
      </c>
      <c r="J46" s="159">
        <f>+‐80‐!J31</f>
        <v>8</v>
      </c>
      <c r="K46" s="159">
        <f>+‐80‐!L31</f>
        <v>5</v>
      </c>
      <c r="L46" s="345">
        <f>+‐80‐!N31</f>
        <v>1</v>
      </c>
      <c r="M46" s="345" t="str">
        <f>+‐80‐!P31</f>
        <v>-</v>
      </c>
      <c r="N46" s="161">
        <v>34</v>
      </c>
      <c r="O46" s="43"/>
    </row>
    <row r="47" spans="1:15">
      <c r="A47" s="3"/>
      <c r="H47" s="164">
        <f>+H46/$N$46</f>
        <v>0.11764705882352941</v>
      </c>
      <c r="I47" s="164">
        <f>+I46/$N$46</f>
        <v>0.41176470588235292</v>
      </c>
      <c r="J47" s="164">
        <f>+J46/$N$46</f>
        <v>0.23529411764705882</v>
      </c>
      <c r="K47" s="164">
        <f>+K46/$N$46</f>
        <v>0.14705882352941177</v>
      </c>
      <c r="L47" s="164">
        <f>+L46/$N$46</f>
        <v>2.9411764705882353E-2</v>
      </c>
      <c r="M47" s="43"/>
      <c r="N47" s="43"/>
      <c r="O47" s="43"/>
    </row>
    <row r="48" spans="1:15">
      <c r="A48" s="3"/>
      <c r="H48" s="43"/>
      <c r="I48" s="37"/>
      <c r="J48" s="37"/>
      <c r="K48" s="37"/>
      <c r="L48" s="253"/>
      <c r="M48" s="43"/>
      <c r="N48" s="253"/>
      <c r="O48" s="43"/>
    </row>
    <row r="49" spans="1:19">
      <c r="A49" s="3"/>
      <c r="H49" s="43"/>
      <c r="I49" s="37"/>
      <c r="J49" s="37"/>
      <c r="K49" s="37"/>
      <c r="L49" s="43"/>
      <c r="M49" s="2"/>
      <c r="N49" s="43"/>
      <c r="O49" s="43"/>
    </row>
    <row r="50" spans="1:19">
      <c r="A50" s="3"/>
      <c r="H50" s="43"/>
      <c r="I50" s="37"/>
      <c r="J50" s="37"/>
      <c r="K50" s="37"/>
      <c r="L50" s="43"/>
      <c r="M50" s="2"/>
      <c r="N50" s="43"/>
      <c r="O50" s="43"/>
    </row>
    <row r="51" spans="1:19">
      <c r="A51" s="3"/>
      <c r="H51" s="155"/>
      <c r="I51" s="43"/>
      <c r="J51" s="43"/>
      <c r="K51" s="43"/>
      <c r="L51" s="43"/>
      <c r="M51" s="2"/>
    </row>
    <row r="52" spans="1:19">
      <c r="A52" s="3"/>
      <c r="H52" s="43"/>
      <c r="I52" s="43"/>
      <c r="J52" s="43"/>
      <c r="K52" s="43"/>
      <c r="L52" s="43"/>
      <c r="M52" s="2"/>
    </row>
    <row r="53" spans="1:19">
      <c r="A53" s="3"/>
      <c r="H53" s="43"/>
      <c r="I53" s="43"/>
      <c r="J53" s="43"/>
      <c r="K53" s="43"/>
      <c r="L53" s="43"/>
      <c r="M53" s="43"/>
    </row>
    <row r="54" spans="1:19">
      <c r="A54" s="3"/>
      <c r="H54" s="155"/>
      <c r="I54" s="155"/>
      <c r="J54" s="43"/>
      <c r="K54" s="43"/>
      <c r="L54" s="43"/>
      <c r="M54" s="43"/>
      <c r="N54" s="43"/>
      <c r="O54" s="43"/>
      <c r="P54" s="43"/>
      <c r="Q54" s="43"/>
      <c r="R54" s="43"/>
      <c r="S54" s="43"/>
    </row>
    <row r="55" spans="1:19">
      <c r="A55" s="3"/>
      <c r="H55" s="155"/>
      <c r="I55" s="155"/>
      <c r="J55" s="155"/>
      <c r="K55" s="155"/>
      <c r="L55" s="43"/>
      <c r="M55" s="155"/>
      <c r="N55" s="43"/>
      <c r="O55" s="155"/>
      <c r="P55" s="43"/>
      <c r="Q55" s="155"/>
      <c r="R55" s="43"/>
      <c r="S55" s="155"/>
    </row>
    <row r="56" spans="1:19">
      <c r="A56" s="3"/>
      <c r="H56" s="43"/>
      <c r="I56" s="43"/>
      <c r="J56" s="43"/>
      <c r="K56" s="43"/>
      <c r="L56" s="43"/>
      <c r="M56" s="43"/>
      <c r="N56" s="43"/>
      <c r="O56" s="43"/>
      <c r="P56" s="43"/>
      <c r="Q56" s="43"/>
      <c r="R56" s="43"/>
      <c r="S56" s="43"/>
    </row>
    <row r="57" spans="1:19">
      <c r="A57" s="3"/>
    </row>
    <row r="58" spans="1:19">
      <c r="A58" s="3"/>
    </row>
    <row r="59" spans="1:19">
      <c r="A59" s="3"/>
    </row>
    <row r="60" spans="1:19">
      <c r="A60" s="3"/>
    </row>
    <row r="61" spans="1:19">
      <c r="A61" s="3"/>
    </row>
    <row r="62" spans="1:19">
      <c r="A62" s="3"/>
      <c r="H62" s="343"/>
      <c r="I62" s="43"/>
      <c r="J62" s="43"/>
      <c r="K62" s="43"/>
      <c r="L62" s="43"/>
      <c r="M62" s="43"/>
    </row>
    <row r="63" spans="1:19">
      <c r="A63" s="3"/>
      <c r="H63" s="343"/>
      <c r="I63" s="43"/>
      <c r="J63" s="43"/>
      <c r="K63" s="43"/>
      <c r="L63" s="43"/>
      <c r="M63" s="43"/>
    </row>
    <row r="64" spans="1:19">
      <c r="A64" s="3"/>
      <c r="H64" s="343"/>
      <c r="I64" s="43"/>
      <c r="J64" s="43"/>
      <c r="K64" s="43"/>
      <c r="L64" s="43"/>
      <c r="M64" s="43"/>
    </row>
    <row r="65" spans="1:18">
      <c r="A65" s="3"/>
      <c r="H65" s="343"/>
      <c r="I65" s="43"/>
      <c r="J65" s="43"/>
      <c r="K65" s="43"/>
      <c r="L65" s="43"/>
      <c r="M65" s="43"/>
    </row>
    <row r="66" spans="1:18">
      <c r="A66" s="3"/>
      <c r="H66" s="343"/>
      <c r="I66" s="43"/>
      <c r="J66" s="43"/>
      <c r="K66" s="43"/>
      <c r="L66" s="43"/>
      <c r="M66" s="43"/>
    </row>
    <row r="67" spans="1:18">
      <c r="A67" s="3"/>
      <c r="H67" s="343"/>
      <c r="I67" s="43"/>
      <c r="J67" s="43"/>
      <c r="K67" s="43"/>
      <c r="L67" s="43"/>
      <c r="M67" s="43"/>
    </row>
    <row r="68" spans="1:18">
      <c r="A68" s="3"/>
      <c r="B68" s="339" t="s">
        <v>376</v>
      </c>
      <c r="E68" s="339" t="s">
        <v>377</v>
      </c>
      <c r="H68" s="43"/>
      <c r="I68" s="59"/>
      <c r="J68" s="146"/>
      <c r="K68" s="146"/>
      <c r="L68" s="146"/>
      <c r="M68" s="146"/>
      <c r="N68" s="59"/>
    </row>
    <row r="69" spans="1:18">
      <c r="A69" s="3" t="s">
        <v>378</v>
      </c>
      <c r="H69" s="151"/>
      <c r="I69" s="149"/>
      <c r="J69" s="149"/>
      <c r="K69" s="149"/>
      <c r="L69" s="149"/>
      <c r="M69" s="149"/>
      <c r="N69" s="149"/>
    </row>
    <row r="70" spans="1:18">
      <c r="A70" s="3"/>
      <c r="H70" s="151"/>
      <c r="I70" s="150"/>
      <c r="J70" s="150"/>
      <c r="K70" s="150"/>
      <c r="L70" s="150"/>
      <c r="M70" s="150"/>
      <c r="N70" s="150"/>
    </row>
    <row r="71" spans="1:18">
      <c r="A71" s="3"/>
      <c r="H71" s="151"/>
      <c r="I71" s="149"/>
      <c r="J71" s="149"/>
      <c r="K71" s="149"/>
      <c r="L71" s="149"/>
      <c r="M71" s="149"/>
      <c r="N71" s="149"/>
      <c r="O71" s="43"/>
    </row>
    <row r="72" spans="1:18">
      <c r="A72" s="3"/>
      <c r="H72" s="43"/>
      <c r="I72" s="43"/>
      <c r="J72" s="43"/>
      <c r="K72" s="43"/>
      <c r="L72" s="43"/>
      <c r="M72" s="43"/>
      <c r="N72" s="43"/>
    </row>
    <row r="73" spans="1:18">
      <c r="A73" s="3"/>
      <c r="H73" s="343"/>
      <c r="I73" s="43"/>
      <c r="J73" s="43"/>
      <c r="K73" s="43"/>
      <c r="L73" s="43"/>
      <c r="M73" s="43"/>
      <c r="N73" s="43"/>
      <c r="O73" s="43"/>
      <c r="P73" s="43"/>
      <c r="Q73" s="43"/>
      <c r="R73" s="43"/>
    </row>
    <row r="74" spans="1:18">
      <c r="A74" s="3"/>
      <c r="H74" s="2"/>
      <c r="I74" s="2"/>
      <c r="J74" s="2"/>
      <c r="K74" s="2"/>
      <c r="L74" s="2"/>
      <c r="M74" s="43"/>
      <c r="N74" s="43"/>
      <c r="O74" s="43"/>
      <c r="P74" s="43"/>
      <c r="Q74" s="43"/>
      <c r="R74" s="43"/>
    </row>
    <row r="75" spans="1:18">
      <c r="A75" s="3"/>
      <c r="H75" s="152"/>
      <c r="I75" s="25"/>
      <c r="J75" s="25"/>
      <c r="K75" s="25"/>
      <c r="L75" s="25"/>
      <c r="M75" s="346"/>
      <c r="N75" s="43"/>
      <c r="O75" s="43"/>
      <c r="P75" s="43"/>
      <c r="Q75" s="43"/>
      <c r="R75" s="43"/>
    </row>
    <row r="76" spans="1:18">
      <c r="A76" s="3"/>
      <c r="M76" s="25"/>
      <c r="N76" s="43"/>
      <c r="O76" s="25"/>
      <c r="P76" s="43"/>
      <c r="Q76" s="25"/>
      <c r="R76" s="43"/>
    </row>
    <row r="77" spans="1:18">
      <c r="A77" s="3"/>
      <c r="H77" s="148" t="s">
        <v>373</v>
      </c>
      <c r="M77" s="43"/>
      <c r="N77" s="43"/>
      <c r="O77" s="43"/>
      <c r="P77" s="43"/>
      <c r="Q77" s="43"/>
      <c r="R77" s="43"/>
    </row>
    <row r="78" spans="1:18">
      <c r="A78" s="3"/>
      <c r="H78" s="342" t="s">
        <v>379</v>
      </c>
      <c r="I78" s="12" t="s">
        <v>380</v>
      </c>
      <c r="M78" s="43"/>
      <c r="N78" s="43"/>
      <c r="O78" s="43"/>
      <c r="P78" s="43"/>
      <c r="Q78" s="43"/>
      <c r="R78" s="43"/>
    </row>
    <row r="79" spans="1:18">
      <c r="A79" s="3"/>
      <c r="H79" s="347"/>
      <c r="I79" s="248" t="s">
        <v>234</v>
      </c>
      <c r="M79" s="43"/>
      <c r="N79" s="43"/>
      <c r="O79" s="43"/>
      <c r="P79" s="43"/>
      <c r="Q79" s="43"/>
      <c r="R79" s="43"/>
    </row>
    <row r="80" spans="1:18">
      <c r="A80" s="3"/>
      <c r="H80" s="33" t="s">
        <v>235</v>
      </c>
      <c r="I80" s="34">
        <f>+‐82‐!H6</f>
        <v>60098</v>
      </c>
      <c r="J80" s="348">
        <f>I80/I83</f>
        <v>0.18675458822505764</v>
      </c>
    </row>
    <row r="81" spans="1:12">
      <c r="A81" s="3"/>
      <c r="H81" s="33" t="s">
        <v>236</v>
      </c>
      <c r="I81" s="223">
        <f>+‐82‐!H30</f>
        <v>248405</v>
      </c>
      <c r="J81" s="348">
        <f>I81/I83</f>
        <v>0.77191875749684591</v>
      </c>
    </row>
    <row r="82" spans="1:12">
      <c r="A82" s="3"/>
      <c r="H82" s="33" t="s">
        <v>237</v>
      </c>
      <c r="I82" s="34">
        <f>+‐82‐!H46</f>
        <v>13299</v>
      </c>
      <c r="J82" s="348">
        <f>I82/I83</f>
        <v>4.1326654278096467E-2</v>
      </c>
    </row>
    <row r="83" spans="1:12">
      <c r="A83" s="3"/>
      <c r="H83" s="148" t="s">
        <v>286</v>
      </c>
      <c r="I83" s="147">
        <f>SUM(I80:I82)</f>
        <v>321802</v>
      </c>
      <c r="J83" s="348">
        <f>SUM(J80:J82)</f>
        <v>1</v>
      </c>
    </row>
    <row r="84" spans="1:12">
      <c r="A84" s="3"/>
      <c r="H84" s="224" t="s">
        <v>381</v>
      </c>
      <c r="I84" s="12" t="s">
        <v>287</v>
      </c>
      <c r="J84" s="348"/>
    </row>
    <row r="85" spans="1:12">
      <c r="A85" s="3"/>
      <c r="H85" s="342" t="s">
        <v>382</v>
      </c>
      <c r="I85" s="347" t="s">
        <v>238</v>
      </c>
      <c r="J85" s="348"/>
      <c r="K85" s="348"/>
      <c r="L85" s="348"/>
    </row>
    <row r="86" spans="1:12">
      <c r="A86" s="3"/>
      <c r="H86" s="33" t="s">
        <v>235</v>
      </c>
      <c r="I86" s="34">
        <f>+‐82‐!H7</f>
        <v>49231</v>
      </c>
      <c r="J86" s="348">
        <f>I86/I145</f>
        <v>0.19528516687954683</v>
      </c>
    </row>
    <row r="87" spans="1:12">
      <c r="A87" s="3"/>
      <c r="H87" s="33" t="s">
        <v>236</v>
      </c>
      <c r="I87" s="223">
        <f>+‐82‐!H31</f>
        <v>161467</v>
      </c>
      <c r="J87" s="348">
        <f>I87/I145</f>
        <v>0.64049298288760725</v>
      </c>
    </row>
    <row r="88" spans="1:12">
      <c r="A88" s="3"/>
      <c r="H88" s="33" t="s">
        <v>237</v>
      </c>
      <c r="I88" s="34">
        <f>+‐82‐!H47</f>
        <v>41400</v>
      </c>
      <c r="J88" s="348">
        <f>I88/I145</f>
        <v>0.16422185023284597</v>
      </c>
    </row>
    <row r="89" spans="1:12">
      <c r="A89" s="3"/>
      <c r="H89" s="148" t="s">
        <v>286</v>
      </c>
      <c r="I89" s="147">
        <f>SUM(I86:I88)</f>
        <v>252098</v>
      </c>
      <c r="J89" s="348">
        <f>SUM(J86:J88)</f>
        <v>1</v>
      </c>
    </row>
    <row r="90" spans="1:12">
      <c r="A90" s="3"/>
    </row>
    <row r="91" spans="1:12">
      <c r="A91" s="3"/>
    </row>
    <row r="92" spans="1:12">
      <c r="A92" s="3"/>
    </row>
    <row r="93" spans="1:12">
      <c r="A93" s="3"/>
    </row>
    <row r="94" spans="1:12">
      <c r="A94" s="3"/>
      <c r="H94" s="168" t="s">
        <v>301</v>
      </c>
    </row>
    <row r="95" spans="1:12">
      <c r="A95" s="3"/>
      <c r="H95" s="342" t="s">
        <v>383</v>
      </c>
    </row>
    <row r="96" spans="1:12">
      <c r="A96" s="3"/>
      <c r="B96" s="597" t="s">
        <v>384</v>
      </c>
      <c r="C96" s="597"/>
      <c r="D96" s="597"/>
      <c r="E96" s="597"/>
      <c r="H96" s="345"/>
      <c r="I96" s="345" t="s">
        <v>299</v>
      </c>
      <c r="J96" s="443" t="s">
        <v>300</v>
      </c>
      <c r="K96" s="443"/>
    </row>
    <row r="97" spans="1:11">
      <c r="A97" s="3"/>
      <c r="H97" s="345"/>
      <c r="I97" s="165" t="s">
        <v>296</v>
      </c>
      <c r="J97" s="165" t="s">
        <v>297</v>
      </c>
      <c r="K97" s="165" t="s">
        <v>298</v>
      </c>
    </row>
    <row r="98" spans="1:11">
      <c r="A98" s="3"/>
      <c r="E98" s="339"/>
      <c r="H98" s="166" t="s">
        <v>385</v>
      </c>
      <c r="I98" s="349">
        <f>+‐83‐!D28</f>
        <v>86</v>
      </c>
      <c r="J98" s="349">
        <f>+‐83‐!E28</f>
        <v>16</v>
      </c>
      <c r="K98" s="349">
        <f>+‐83‐!F28</f>
        <v>5</v>
      </c>
    </row>
    <row r="99" spans="1:11" ht="24">
      <c r="A99" s="3"/>
      <c r="H99" s="166" t="s">
        <v>386</v>
      </c>
      <c r="I99" s="349">
        <f>+‐83‐!D29</f>
        <v>207</v>
      </c>
      <c r="J99" s="349">
        <f>+‐83‐!E29</f>
        <v>57</v>
      </c>
      <c r="K99" s="349">
        <f>+‐83‐!F29</f>
        <v>52</v>
      </c>
    </row>
    <row r="100" spans="1:11" ht="24">
      <c r="H100" s="166" t="s">
        <v>181</v>
      </c>
      <c r="I100" s="349">
        <f>+‐83‐!D30</f>
        <v>35</v>
      </c>
      <c r="J100" s="349">
        <f>+‐83‐!E30</f>
        <v>6</v>
      </c>
      <c r="K100" s="349">
        <f>+‐83‐!F30</f>
        <v>5</v>
      </c>
    </row>
    <row r="101" spans="1:11" ht="24">
      <c r="H101" s="166" t="s">
        <v>182</v>
      </c>
      <c r="I101" s="349">
        <f>+‐83‐!D31</f>
        <v>113</v>
      </c>
      <c r="J101" s="349">
        <f>+‐83‐!E31</f>
        <v>91</v>
      </c>
      <c r="K101" s="349">
        <f>+‐83‐!F31</f>
        <v>114</v>
      </c>
    </row>
    <row r="102" spans="1:11">
      <c r="H102" s="166" t="s">
        <v>387</v>
      </c>
      <c r="I102" s="349">
        <f>+‐83‐!D32</f>
        <v>172</v>
      </c>
      <c r="J102" s="349">
        <f>+‐83‐!E32</f>
        <v>42</v>
      </c>
      <c r="K102" s="349">
        <f>+‐83‐!F32</f>
        <v>12</v>
      </c>
    </row>
    <row r="103" spans="1:11">
      <c r="H103" s="167" t="s">
        <v>388</v>
      </c>
      <c r="I103" s="349">
        <f>+‐83‐!D33</f>
        <v>35</v>
      </c>
      <c r="J103" s="349">
        <f>+‐83‐!E33</f>
        <v>4</v>
      </c>
      <c r="K103" s="349">
        <f>+‐83‐!F33</f>
        <v>5</v>
      </c>
    </row>
    <row r="104" spans="1:11">
      <c r="H104" s="166" t="s">
        <v>389</v>
      </c>
      <c r="I104" s="349">
        <f>+‐83‐!D34</f>
        <v>64</v>
      </c>
      <c r="J104" s="349">
        <f>+‐83‐!E34</f>
        <v>34</v>
      </c>
      <c r="K104" s="349">
        <f>+‐83‐!F34</f>
        <v>9</v>
      </c>
    </row>
    <row r="105" spans="1:11">
      <c r="H105" s="166" t="s">
        <v>390</v>
      </c>
      <c r="I105" s="349">
        <f>+‐83‐!D35</f>
        <v>82</v>
      </c>
      <c r="J105" s="349">
        <f>+‐83‐!E35</f>
        <v>11</v>
      </c>
      <c r="K105" s="349">
        <f>+‐83‐!F35</f>
        <v>9</v>
      </c>
    </row>
    <row r="106" spans="1:11">
      <c r="H106" s="166" t="s">
        <v>391</v>
      </c>
      <c r="I106" s="349">
        <f>+‐83‐!D36</f>
        <v>61</v>
      </c>
      <c r="J106" s="349">
        <f>+‐83‐!E36</f>
        <v>18</v>
      </c>
      <c r="K106" s="349">
        <f>+‐83‐!F36</f>
        <v>5</v>
      </c>
    </row>
    <row r="107" spans="1:11" ht="24">
      <c r="H107" s="166" t="s">
        <v>183</v>
      </c>
      <c r="I107" s="349">
        <f>+‐83‐!D37</f>
        <v>30</v>
      </c>
      <c r="J107" s="349">
        <f>+‐83‐!E37</f>
        <v>8</v>
      </c>
      <c r="K107" s="349">
        <f>+‐83‐!F37</f>
        <v>7</v>
      </c>
    </row>
    <row r="127" spans="1:1">
      <c r="A127" s="3"/>
    </row>
    <row r="128" spans="1:1">
      <c r="A128" s="3"/>
    </row>
    <row r="129" spans="1:1">
      <c r="A129" s="3"/>
    </row>
    <row r="130" spans="1:1">
      <c r="A130" s="3"/>
    </row>
    <row r="131" spans="1:1">
      <c r="A131" s="3"/>
    </row>
    <row r="132" spans="1:1">
      <c r="A132" s="3"/>
    </row>
    <row r="133" spans="1:1">
      <c r="A133" s="3"/>
    </row>
    <row r="134" spans="1:1">
      <c r="A134" s="3"/>
    </row>
    <row r="135" spans="1:1">
      <c r="A135" s="3"/>
    </row>
    <row r="136" spans="1:1">
      <c r="A136" s="3"/>
    </row>
    <row r="137" spans="1:1">
      <c r="A137" s="3"/>
    </row>
    <row r="138" spans="1:1">
      <c r="A138" s="3"/>
    </row>
    <row r="139" spans="1:1">
      <c r="A139" s="3"/>
    </row>
    <row r="140" spans="1:1">
      <c r="A140" s="3"/>
    </row>
    <row r="141" spans="1:1">
      <c r="A141" s="3"/>
    </row>
    <row r="145" spans="8:10">
      <c r="H145" s="109" t="s">
        <v>263</v>
      </c>
      <c r="I145" s="350">
        <f>SUM(I86:I88)</f>
        <v>252098</v>
      </c>
    </row>
    <row r="146" spans="8:10">
      <c r="I146" s="351"/>
      <c r="J146" s="351"/>
    </row>
    <row r="148" spans="8:10">
      <c r="I148" s="351"/>
    </row>
  </sheetData>
  <sheetProtection selectLockedCells="1" selectUnlockedCells="1"/>
  <mergeCells count="3">
    <mergeCell ref="J96:K96"/>
    <mergeCell ref="A1:F1"/>
    <mergeCell ref="B96:E96"/>
  </mergeCells>
  <phoneticPr fontId="23"/>
  <printOptions horizontalCentered="1"/>
  <pageMargins left="0.59055118110236227" right="0.59055118110236227" top="0.59055118110236227" bottom="0.59055118110236227" header="0.51181102362204722" footer="0.39370078740157483"/>
  <pageSetup paperSize="9" firstPageNumber="12" orientation="portrait" useFirstPageNumber="1" verticalDpi="300"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954</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‐78‐</vt:lpstr>
      <vt:lpstr>‐79‐</vt:lpstr>
      <vt:lpstr>‐80‐</vt:lpstr>
      <vt:lpstr>‐81‐</vt:lpstr>
      <vt:lpstr>‐82‐</vt:lpstr>
      <vt:lpstr>‐83‐</vt:lpstr>
      <vt:lpstr>‐84‐</vt:lpstr>
      <vt:lpstr>‐85‐</vt:lpstr>
      <vt:lpstr>グラフ</vt:lpstr>
      <vt:lpstr>Sheet1</vt:lpstr>
      <vt:lpstr>‐78‐!Print_Area</vt:lpstr>
      <vt:lpstr>‐79‐!Print_Area</vt:lpstr>
      <vt:lpstr>‐80‐!Print_Area</vt:lpstr>
      <vt:lpstr>‐81‐!Print_Area</vt:lpstr>
      <vt:lpstr>‐84‐!Print_Area</vt:lpstr>
      <vt:lpstr>‐85‐!Print_Area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22</cp:revision>
  <cp:lastPrinted>2014-03-07T07:44:22Z</cp:lastPrinted>
  <dcterms:created xsi:type="dcterms:W3CDTF">2002-03-19T05:03:05Z</dcterms:created>
  <dcterms:modified xsi:type="dcterms:W3CDTF">2014-11-27T06:11:39Z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