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theme/themeOverride2.xml" ContentType="application/vnd.openxmlformats-officedocument.themeOverrid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86‐" sheetId="1" r:id="rId1"/>
    <sheet name="‐87‐" sheetId="2" r:id="rId2"/>
    <sheet name="‐88‐ " sheetId="11" r:id="rId3"/>
    <sheet name="‐89‐" sheetId="4" r:id="rId4"/>
    <sheet name="‐90‐" sheetId="5" r:id="rId5"/>
    <sheet name="‐91‐" sheetId="6" r:id="rId6"/>
    <sheet name="‐92‐" sheetId="7" r:id="rId7"/>
    <sheet name="-93-" sheetId="8" r:id="rId8"/>
    <sheet name="グラフ" sheetId="9" r:id="rId9"/>
  </sheets>
  <definedNames>
    <definedName name="_xlnm.Print_Area" localSheetId="0">‐86‐!$A$1:$I$36</definedName>
    <definedName name="_xlnm.Print_Area" localSheetId="2">'‐88‐ '!$A$1:$K$70</definedName>
    <definedName name="_xlnm.Print_Area" localSheetId="4">‐90‐!$A$1:$I$56</definedName>
    <definedName name="_xlnm.Print_Area" localSheetId="7">'-93-'!$A$1:$L$29</definedName>
    <definedName name="_xlnm.Print_Area" localSheetId="8">グラフ!$A$1:$F$68</definedName>
  </definedNames>
  <calcPr calcId="125725"/>
</workbook>
</file>

<file path=xl/calcChain.xml><?xml version="1.0" encoding="utf-8"?>
<calcChain xmlns="http://schemas.openxmlformats.org/spreadsheetml/2006/main">
  <c r="L23" i="4"/>
  <c r="K23"/>
  <c r="J23"/>
  <c r="I23"/>
  <c r="H23"/>
  <c r="G23"/>
  <c r="E23"/>
  <c r="D23"/>
  <c r="F31" i="7"/>
  <c r="F29"/>
  <c r="F27"/>
  <c r="F25"/>
  <c r="F23"/>
  <c r="F21"/>
  <c r="F19"/>
  <c r="F17"/>
  <c r="F15"/>
  <c r="F13"/>
  <c r="F11"/>
  <c r="F9"/>
  <c r="M5"/>
  <c r="L5"/>
  <c r="K5"/>
  <c r="J5"/>
  <c r="F7"/>
  <c r="N5"/>
  <c r="H5"/>
  <c r="B54" i="6"/>
  <c r="B15"/>
  <c r="B16"/>
  <c r="B17"/>
  <c r="B18"/>
  <c r="B19"/>
  <c r="B20"/>
  <c r="B21"/>
  <c r="B22"/>
  <c r="B23"/>
  <c r="B24"/>
  <c r="B25"/>
  <c r="B26"/>
  <c r="B27"/>
  <c r="B28"/>
  <c r="B29"/>
  <c r="B30"/>
  <c r="B31"/>
  <c r="B32"/>
  <c r="B33"/>
  <c r="B34"/>
  <c r="B35"/>
  <c r="B36"/>
  <c r="B37"/>
  <c r="B38"/>
  <c r="B39"/>
  <c r="B40"/>
  <c r="B41"/>
  <c r="B42"/>
  <c r="B43"/>
  <c r="B44"/>
  <c r="B45"/>
  <c r="B46"/>
  <c r="B47"/>
  <c r="B48"/>
  <c r="B49"/>
  <c r="B50"/>
  <c r="B51"/>
  <c r="B52"/>
  <c r="B53"/>
  <c r="B14"/>
  <c r="B13"/>
  <c r="C15" i="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14"/>
  <c r="L20" i="4"/>
  <c r="K20"/>
  <c r="J20"/>
  <c r="I20"/>
  <c r="H20"/>
  <c r="G20"/>
  <c r="E20"/>
  <c r="D20"/>
  <c r="L17"/>
  <c r="K17"/>
  <c r="J17"/>
  <c r="I17"/>
  <c r="H17"/>
  <c r="G17"/>
  <c r="E17"/>
  <c r="D17"/>
  <c r="B7" i="6"/>
  <c r="B6"/>
  <c r="B5"/>
  <c r="B4"/>
  <c r="B7" i="5"/>
  <c r="B6"/>
  <c r="B5"/>
  <c r="B4"/>
  <c r="J39" i="4"/>
  <c r="I39"/>
  <c r="I31" s="1"/>
  <c r="H39"/>
  <c r="G39"/>
  <c r="J32"/>
  <c r="I32"/>
  <c r="H32"/>
  <c r="G32"/>
  <c r="J31"/>
  <c r="H31"/>
  <c r="G31"/>
  <c r="J5"/>
  <c r="I5"/>
  <c r="H5"/>
  <c r="G5"/>
  <c r="I12" i="9"/>
  <c r="I14"/>
  <c r="I16"/>
  <c r="I18"/>
  <c r="I21"/>
  <c r="F64" i="11"/>
  <c r="F65" s="1"/>
  <c r="F57"/>
  <c r="I49"/>
  <c r="F49"/>
  <c r="F32"/>
  <c r="I17"/>
  <c r="I36" s="1"/>
  <c r="F17"/>
  <c r="L39" i="4"/>
  <c r="K39"/>
  <c r="L32"/>
  <c r="K32"/>
  <c r="L5"/>
  <c r="K5"/>
  <c r="B8" i="5"/>
  <c r="O38" i="9"/>
  <c r="N48"/>
  <c r="N47"/>
  <c r="N46"/>
  <c r="N45"/>
  <c r="N44"/>
  <c r="M48"/>
  <c r="M47"/>
  <c r="M46"/>
  <c r="M45"/>
  <c r="M44"/>
  <c r="L48"/>
  <c r="L47"/>
  <c r="L46"/>
  <c r="L45"/>
  <c r="L44"/>
  <c r="K48"/>
  <c r="K47"/>
  <c r="K46"/>
  <c r="K45"/>
  <c r="K44"/>
  <c r="J48"/>
  <c r="J47"/>
  <c r="J46"/>
  <c r="J45"/>
  <c r="J44"/>
  <c r="I48"/>
  <c r="I47"/>
  <c r="I46"/>
  <c r="I45"/>
  <c r="I44"/>
  <c r="H48"/>
  <c r="H47"/>
  <c r="H46"/>
  <c r="H45"/>
  <c r="H44"/>
  <c r="B8" i="6"/>
  <c r="N38" i="9"/>
  <c r="M38"/>
  <c r="L38"/>
  <c r="K38"/>
  <c r="J38"/>
  <c r="I38"/>
  <c r="H38"/>
  <c r="H5"/>
  <c r="I5"/>
  <c r="F5" i="7" l="1"/>
  <c r="L31" i="4"/>
  <c r="K31"/>
  <c r="K13" i="11"/>
  <c r="K36"/>
  <c r="K34"/>
  <c r="K33"/>
  <c r="K15"/>
  <c r="K25"/>
  <c r="K12"/>
  <c r="F68"/>
  <c r="I68"/>
  <c r="I9" i="9"/>
  <c r="I10"/>
  <c r="I17"/>
  <c r="I15"/>
  <c r="I13"/>
  <c r="F33" i="11"/>
  <c r="I19" i="9"/>
  <c r="K46" i="11" l="1"/>
  <c r="K65"/>
  <c r="K57"/>
  <c r="K45"/>
  <c r="K68"/>
  <c r="K42"/>
  <c r="K66"/>
  <c r="K44"/>
  <c r="H60"/>
  <c r="H57"/>
  <c r="H68"/>
  <c r="H49"/>
  <c r="H67"/>
  <c r="H53"/>
  <c r="H61"/>
  <c r="H42"/>
  <c r="H46"/>
  <c r="H50"/>
  <c r="H56"/>
  <c r="H64"/>
  <c r="H54"/>
  <c r="H47"/>
  <c r="H55"/>
  <c r="I8" i="9"/>
  <c r="K49" i="11"/>
  <c r="H65"/>
  <c r="I11" i="9"/>
  <c r="F36" i="11"/>
  <c r="H22" l="1"/>
  <c r="H15"/>
  <c r="H21"/>
  <c r="H23"/>
  <c r="H35"/>
  <c r="H36"/>
  <c r="H10"/>
  <c r="H24"/>
  <c r="H29"/>
  <c r="H18"/>
  <c r="H28"/>
  <c r="H26"/>
  <c r="H25"/>
  <c r="H17"/>
  <c r="H32"/>
  <c r="I20" i="9"/>
  <c r="H33" i="11"/>
</calcChain>
</file>

<file path=xl/sharedStrings.xml><?xml version="1.0" encoding="utf-8"?>
<sst xmlns="http://schemas.openxmlformats.org/spreadsheetml/2006/main" count="595" uniqueCount="363">
  <si>
    <t>Ⅵ　建　　設</t>
  </si>
  <si>
    <t>都市計画</t>
  </si>
  <si>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線引きという）の区域区分が行われた。</t>
  </si>
  <si>
    <t>（単位：ha、％）</t>
  </si>
  <si>
    <t>区　　　分</t>
  </si>
  <si>
    <t>市街化調整区域</t>
  </si>
  <si>
    <t>面 積 Ａ</t>
  </si>
  <si>
    <t>面 積 Ｂ</t>
  </si>
  <si>
    <t>Ｂ／Ａ</t>
  </si>
  <si>
    <t>面 積 Ｃ</t>
  </si>
  <si>
    <t xml:space="preserve"> Ｃ／Ｂ</t>
  </si>
  <si>
    <t>面 積 Ｄ</t>
  </si>
  <si>
    <t xml:space="preserve"> Ｄ／Ｂ</t>
  </si>
  <si>
    <t>浦添市都市計画区域</t>
  </si>
  <si>
    <t>資料：都市計画課</t>
  </si>
  <si>
    <t>（単位：ha）</t>
  </si>
  <si>
    <t>区　　　  　　　　　分</t>
  </si>
  <si>
    <t>面　　　積</t>
  </si>
  <si>
    <t>構　成　比</t>
  </si>
  <si>
    <t>建ペイ率(％)</t>
  </si>
  <si>
    <t>容積率(％)</t>
  </si>
  <si>
    <t>総　　　　　　面　　　　　　積</t>
  </si>
  <si>
    <t>第一種低層住居専用地域</t>
  </si>
  <si>
    <t>第二種低層住居専用地域</t>
  </si>
  <si>
    <t>第一種中高層住居専用地域</t>
  </si>
  <si>
    <t>住　居　系</t>
  </si>
  <si>
    <t>第二種中高層住居専用地域</t>
  </si>
  <si>
    <t>第  一  種  住  居  地  域</t>
  </si>
  <si>
    <t>第  二  種  住  居  地  域</t>
  </si>
  <si>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</si>
  <si>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t>商　業　系</t>
  </si>
  <si>
    <t>商 　　　業 　　　地 　　　域</t>
  </si>
  <si>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</si>
  <si>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工　業　系</t>
  </si>
  <si>
    <t>工 　　　業 　　　地 　　　域</t>
  </si>
  <si>
    <r>
      <t>工</t>
    </r>
    <r>
      <rPr>
        <sz val="9"/>
        <rFont val="ＭＳ 明朝"/>
        <family val="1"/>
        <charset val="128"/>
      </rPr>
      <t>　</t>
    </r>
    <r>
      <rPr>
        <sz val="10"/>
        <rFont val="ＭＳ 明朝"/>
        <family val="1"/>
        <charset val="128"/>
      </rPr>
      <t xml:space="preserve"> 業</t>
    </r>
    <r>
      <rPr>
        <sz val="9"/>
        <rFont val="ＭＳ 明朝"/>
        <family val="1"/>
        <charset val="128"/>
      </rPr>
      <t>　</t>
    </r>
    <r>
      <rPr>
        <sz val="10"/>
        <rFont val="ＭＳ 明朝"/>
        <family val="1"/>
        <charset val="128"/>
      </rPr>
      <t xml:space="preserve"> 専</t>
    </r>
    <r>
      <rPr>
        <sz val="9"/>
        <rFont val="ＭＳ 明朝"/>
        <family val="1"/>
        <charset val="128"/>
      </rPr>
      <t>　</t>
    </r>
    <r>
      <rPr>
        <sz val="10"/>
        <rFont val="ＭＳ 明朝"/>
        <family val="1"/>
        <charset val="128"/>
      </rPr>
      <t xml:space="preserve"> 用</t>
    </r>
    <r>
      <rPr>
        <sz val="9"/>
        <rFont val="ＭＳ 明朝"/>
        <family val="1"/>
        <charset val="128"/>
      </rPr>
      <t>　</t>
    </r>
    <r>
      <rPr>
        <sz val="10"/>
        <rFont val="ＭＳ 明朝"/>
        <family val="1"/>
        <charset val="128"/>
      </rPr>
      <t xml:space="preserve"> 地 </t>
    </r>
    <r>
      <rPr>
        <sz val="9"/>
        <rFont val="ＭＳ 明朝"/>
        <family val="1"/>
        <charset val="128"/>
      </rPr>
      <t>　</t>
    </r>
    <r>
      <rPr>
        <sz val="10"/>
        <rFont val="ＭＳ 明朝"/>
        <family val="1"/>
        <charset val="128"/>
      </rPr>
      <t>域</t>
    </r>
  </si>
  <si>
    <t>建物面積</t>
  </si>
  <si>
    <t xml:space="preserve">建物延べ面積  </t>
  </si>
  <si>
    <t>　　　建ペイ率 ＝</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</si>
  <si>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</si>
  <si>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</si>
  <si>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</si>
  <si>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</si>
  <si>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</si>
  <si>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</si>
  <si>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</si>
  <si>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</si>
  <si>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</si>
  <si>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</si>
  <si>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</si>
  <si>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</si>
  <si>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</si>
  <si>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</si>
  <si>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</si>
  <si>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</si>
  <si>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</si>
  <si>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</si>
  <si>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</si>
  <si>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</si>
  <si>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</si>
  <si>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</si>
  <si>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</si>
  <si>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</si>
  <si>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</si>
  <si>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</si>
  <si>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</si>
  <si>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</si>
  <si>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</si>
  <si>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</si>
  <si>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</si>
  <si>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</si>
  <si>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</si>
  <si>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</si>
  <si>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</si>
  <si>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</si>
  <si>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</si>
  <si>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</si>
  <si>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</si>
  <si>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</si>
  <si>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</si>
  <si>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</si>
  <si>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</si>
  <si>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</si>
  <si>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</si>
  <si>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</si>
  <si>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</si>
  <si>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</si>
  <si>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</si>
  <si>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</si>
  <si>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</si>
  <si>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</si>
  <si>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</si>
  <si>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</si>
  <si>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</si>
  <si>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</si>
  <si>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</si>
  <si>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</si>
  <si>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</si>
  <si>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</si>
  <si>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</si>
  <si>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</si>
  <si>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</si>
  <si>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</si>
  <si>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</si>
  <si>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</si>
  <si>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</si>
  <si>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</si>
  <si>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</si>
  <si>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</si>
  <si>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</si>
  <si>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</si>
  <si>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</si>
  <si>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</si>
  <si>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</si>
  <si>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</si>
  <si>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</si>
  <si>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</si>
  <si>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</si>
  <si>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</si>
  <si>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</si>
  <si>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</si>
  <si>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</si>
  <si>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</si>
  <si>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</si>
  <si>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</si>
  <si>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</si>
  <si>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</si>
  <si>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</si>
  <si>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</si>
  <si>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</si>
  <si>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</si>
  <si>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</si>
  <si>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</si>
  <si>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</si>
  <si>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</si>
  <si>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</si>
  <si>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</si>
  <si>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</si>
  <si>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</si>
  <si>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</si>
  <si>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</si>
  <si>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</si>
  <si>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</si>
  <si>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</si>
  <si>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</si>
  <si>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</si>
  <si>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</si>
  <si>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</si>
  <si>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</si>
  <si>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</si>
  <si>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</si>
  <si>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</si>
  <si>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</si>
  <si>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</si>
  <si>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</si>
  <si>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</si>
  <si>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</si>
  <si>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</si>
  <si>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</si>
  <si>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</si>
  <si>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</si>
  <si>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</si>
  <si>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</si>
  <si>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</si>
  <si>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</si>
  <si>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</si>
  <si>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</si>
  <si>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</si>
  <si>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</si>
  <si>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</si>
  <si>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</si>
  <si>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</si>
  <si>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</si>
  <si>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</si>
  <si>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</si>
  <si>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</si>
  <si>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</si>
  <si>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</si>
  <si>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</si>
  <si>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</si>
  <si>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</si>
  <si>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</si>
  <si>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</si>
  <si>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</si>
  <si>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</si>
  <si>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</si>
  <si>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</si>
  <si>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</si>
  <si>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</si>
  <si>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</si>
  <si>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</si>
  <si>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</si>
  <si>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</si>
  <si>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</si>
  <si>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</si>
  <si>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</si>
  <si>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</si>
  <si>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</si>
  <si>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</si>
  <si>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</si>
  <si>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</si>
  <si>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</si>
  <si>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</si>
  <si>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</si>
  <si>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</si>
  <si>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</si>
  <si>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</si>
  <si>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</si>
  <si>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</si>
  <si>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</si>
  <si>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</si>
  <si>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</si>
  <si>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</si>
  <si>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</si>
  <si>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</si>
  <si>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</si>
  <si>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</si>
  <si>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</si>
  <si>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</si>
  <si>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</si>
  <si>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</si>
  <si>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</si>
  <si>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</si>
  <si>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</si>
  <si>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</si>
  <si>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</si>
  <si>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</si>
  <si>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</si>
  <si>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</si>
  <si>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</si>
  <si>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</si>
  <si>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</si>
  <si>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</si>
  <si>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</si>
  <si>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</si>
  <si>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</si>
  <si>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</si>
  <si>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</si>
  <si>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</si>
  <si>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</si>
  <si>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</si>
  <si>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</si>
  <si>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</si>
  <si>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</si>
  <si>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</si>
  <si>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</si>
  <si>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</si>
  <si>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</si>
  <si>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4"/>
  </si>
  <si>
    <t>公共用地</t>
    <rPh sb="0" eb="2">
      <t>コウキョウ</t>
    </rPh>
    <rPh sb="2" eb="4">
      <t>ヨウチ</t>
    </rPh>
    <phoneticPr fontId="14"/>
  </si>
  <si>
    <t>（内、広場）</t>
    <rPh sb="1" eb="2">
      <t>ウチ</t>
    </rPh>
    <rPh sb="3" eb="4">
      <t>ヒロ</t>
    </rPh>
    <rPh sb="4" eb="5">
      <t>バ</t>
    </rPh>
    <phoneticPr fontId="14"/>
  </si>
  <si>
    <t>公園</t>
    <rPh sb="0" eb="1">
      <t>オオヤケ</t>
    </rPh>
    <rPh sb="1" eb="2">
      <t>エン</t>
    </rPh>
    <phoneticPr fontId="14"/>
  </si>
  <si>
    <t>緑地</t>
    <rPh sb="0" eb="1">
      <t>ミドリ</t>
    </rPh>
    <rPh sb="1" eb="2">
      <t>チ</t>
    </rPh>
    <phoneticPr fontId="14"/>
  </si>
  <si>
    <t>河川</t>
    <rPh sb="0" eb="1">
      <t>カワ</t>
    </rPh>
    <rPh sb="1" eb="2">
      <t>カワ</t>
    </rPh>
    <phoneticPr fontId="14"/>
  </si>
  <si>
    <t>水路</t>
    <rPh sb="0" eb="1">
      <t>ミズ</t>
    </rPh>
    <rPh sb="1" eb="2">
      <t>ミチ</t>
    </rPh>
    <phoneticPr fontId="14"/>
  </si>
  <si>
    <t>宅　　　地　　</t>
    <rPh sb="0" eb="1">
      <t>タク</t>
    </rPh>
    <rPh sb="4" eb="5">
      <t>チ</t>
    </rPh>
    <phoneticPr fontId="14"/>
  </si>
  <si>
    <t>民有地</t>
    <rPh sb="0" eb="1">
      <t>タミ</t>
    </rPh>
    <rPh sb="1" eb="2">
      <t>ユウ</t>
    </rPh>
    <rPh sb="2" eb="3">
      <t>チ</t>
    </rPh>
    <phoneticPr fontId="14"/>
  </si>
  <si>
    <t>住宅地</t>
    <rPh sb="0" eb="3">
      <t>ジュウタクチ</t>
    </rPh>
    <phoneticPr fontId="14"/>
  </si>
  <si>
    <t>商業地</t>
    <rPh sb="0" eb="3">
      <t>ショウギョウチ</t>
    </rPh>
    <phoneticPr fontId="14"/>
  </si>
  <si>
    <t>工業地</t>
    <rPh sb="0" eb="3">
      <t>コウギョウチ</t>
    </rPh>
    <phoneticPr fontId="14"/>
  </si>
  <si>
    <t>農地</t>
    <rPh sb="0" eb="2">
      <t>ノウチ</t>
    </rPh>
    <phoneticPr fontId="14"/>
  </si>
  <si>
    <t>山林・原野</t>
    <rPh sb="0" eb="2">
      <t>サンリン</t>
    </rPh>
    <rPh sb="3" eb="5">
      <t>ゲンヤ</t>
    </rPh>
    <phoneticPr fontId="14"/>
  </si>
  <si>
    <t>墓地</t>
    <rPh sb="0" eb="1">
      <t>ハカ</t>
    </rPh>
    <rPh sb="1" eb="2">
      <t>チ</t>
    </rPh>
    <phoneticPr fontId="14"/>
  </si>
  <si>
    <t>民有地小計</t>
    <rPh sb="3" eb="5">
      <t>ショウケイ</t>
    </rPh>
    <phoneticPr fontId="14"/>
  </si>
  <si>
    <t>公有地</t>
    <rPh sb="0" eb="1">
      <t>コウ</t>
    </rPh>
    <rPh sb="1" eb="2">
      <t>ユウ</t>
    </rPh>
    <rPh sb="2" eb="3">
      <t>チ</t>
    </rPh>
    <phoneticPr fontId="14"/>
  </si>
  <si>
    <t>国有地</t>
    <rPh sb="0" eb="3">
      <t>コクユウチ</t>
    </rPh>
    <phoneticPr fontId="14"/>
  </si>
  <si>
    <t>準国有地</t>
    <rPh sb="0" eb="1">
      <t>ジュン</t>
    </rPh>
    <rPh sb="1" eb="4">
      <t>コクユウチ</t>
    </rPh>
    <phoneticPr fontId="14"/>
  </si>
  <si>
    <t>県有地</t>
    <rPh sb="0" eb="1">
      <t>ケン</t>
    </rPh>
    <rPh sb="1" eb="2">
      <t>ユウ</t>
    </rPh>
    <rPh sb="2" eb="3">
      <t>チ</t>
    </rPh>
    <phoneticPr fontId="14"/>
  </si>
  <si>
    <t>市有地</t>
    <rPh sb="0" eb="3">
      <t>シユウチ</t>
    </rPh>
    <phoneticPr fontId="14"/>
  </si>
  <si>
    <t>(内､小中学校)</t>
    <rPh sb="1" eb="2">
      <t>ウチ</t>
    </rPh>
    <rPh sb="3" eb="5">
      <t>ショウチュウ</t>
    </rPh>
    <rPh sb="5" eb="7">
      <t>ガッコウ</t>
    </rPh>
    <phoneticPr fontId="14"/>
  </si>
  <si>
    <t>その他</t>
    <rPh sb="2" eb="3">
      <t>タ</t>
    </rPh>
    <phoneticPr fontId="14"/>
  </si>
  <si>
    <t>公有地小計</t>
    <rPh sb="0" eb="3">
      <t>コウユウチ</t>
    </rPh>
    <rPh sb="3" eb="5">
      <t>ショウケイ</t>
    </rPh>
    <phoneticPr fontId="14"/>
  </si>
  <si>
    <t>測量増減</t>
    <rPh sb="0" eb="2">
      <t>ソクリョウ</t>
    </rPh>
    <rPh sb="2" eb="4">
      <t>ゾウゲン</t>
    </rPh>
    <phoneticPr fontId="14"/>
  </si>
  <si>
    <t>合計</t>
    <rPh sb="0" eb="2">
      <t>ゴウケイ</t>
    </rPh>
    <phoneticPr fontId="14"/>
  </si>
  <si>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及び浦添南第二地区が事業施工中である。</t>
    <rPh sb="128" eb="129">
      <t>オヨ</t>
    </rPh>
    <rPh sb="130" eb="132">
      <t>オオミヤ</t>
    </rPh>
    <rPh sb="132" eb="134">
      <t>チク</t>
    </rPh>
    <phoneticPr fontId="14"/>
  </si>
  <si>
    <t>（内、広場）</t>
    <rPh sb="1" eb="2">
      <t>ウチ</t>
    </rPh>
    <rPh sb="3" eb="5">
      <t>ヒロバ</t>
    </rPh>
    <phoneticPr fontId="14"/>
  </si>
  <si>
    <t>公園</t>
    <rPh sb="0" eb="2">
      <t>コウエン</t>
    </rPh>
    <phoneticPr fontId="14"/>
  </si>
  <si>
    <t>緑地</t>
    <rPh sb="0" eb="2">
      <t>リョクチ</t>
    </rPh>
    <phoneticPr fontId="14"/>
  </si>
  <si>
    <t>河川</t>
    <rPh sb="0" eb="2">
      <t>カセン</t>
    </rPh>
    <phoneticPr fontId="14"/>
  </si>
  <si>
    <t>水路</t>
    <rPh sb="0" eb="2">
      <t>スイロ</t>
    </rPh>
    <phoneticPr fontId="14"/>
  </si>
  <si>
    <t>公共有地合計</t>
    <rPh sb="0" eb="2">
      <t>コウキョウ</t>
    </rPh>
    <rPh sb="2" eb="3">
      <t>ユウ</t>
    </rPh>
    <rPh sb="3" eb="4">
      <t>チ</t>
    </rPh>
    <rPh sb="4" eb="6">
      <t>ゴウケイ</t>
    </rPh>
    <phoneticPr fontId="14"/>
  </si>
  <si>
    <t>第一種低層住居専用地域</t>
    <rPh sb="9" eb="11">
      <t>チイキ</t>
    </rPh>
    <phoneticPr fontId="13"/>
  </si>
  <si>
    <t>増改築等</t>
    <rPh sb="3" eb="4">
      <t>ナド</t>
    </rPh>
    <phoneticPr fontId="13"/>
  </si>
  <si>
    <t>第二種低層住居専用地域</t>
    <rPh sb="9" eb="11">
      <t>チイキ</t>
    </rPh>
    <phoneticPr fontId="13"/>
  </si>
  <si>
    <t>第一種中高層住居専用地域</t>
    <rPh sb="10" eb="12">
      <t>チイキ</t>
    </rPh>
    <phoneticPr fontId="13"/>
  </si>
  <si>
    <t>第二種中高層住居専用地域</t>
    <rPh sb="10" eb="12">
      <t>チイキ</t>
    </rPh>
    <phoneticPr fontId="13"/>
  </si>
  <si>
    <t>総面積</t>
    <rPh sb="0" eb="3">
      <t>ソウメンセキ</t>
    </rPh>
    <phoneticPr fontId="13"/>
  </si>
  <si>
    <t>総数</t>
    <rPh sb="0" eb="2">
      <t>ソウスウ</t>
    </rPh>
    <phoneticPr fontId="13"/>
  </si>
  <si>
    <t>土地区画整理</t>
    <phoneticPr fontId="14"/>
  </si>
  <si>
    <t xml:space="preserve">区画整理課  </t>
    <rPh sb="0" eb="2">
      <t>クカク</t>
    </rPh>
    <rPh sb="2" eb="4">
      <t>セイリ</t>
    </rPh>
    <rPh sb="4" eb="5">
      <t>カ</t>
    </rPh>
    <phoneticPr fontId="14"/>
  </si>
  <si>
    <t>（87）  構造別家屋棟数及び床面積（課税家屋）（各年１月１日現在）</t>
    <phoneticPr fontId="13"/>
  </si>
  <si>
    <t>（39）</t>
    <phoneticPr fontId="13"/>
  </si>
  <si>
    <r>
      <t xml:space="preserve"> </t>
    </r>
    <r>
      <rPr>
        <sz val="10"/>
        <rFont val="ＭＳ 明朝"/>
        <family val="1"/>
        <charset val="128"/>
      </rPr>
      <t>近</t>
    </r>
    <r>
      <rPr>
        <sz val="10"/>
        <rFont val="ＭＳ 明朝"/>
        <family val="1"/>
        <charset val="128"/>
      </rPr>
      <t>　</t>
    </r>
    <r>
      <rPr>
        <sz val="10"/>
        <rFont val="ＭＳ 明朝"/>
        <family val="1"/>
        <charset val="128"/>
      </rPr>
      <t>　隣</t>
    </r>
    <r>
      <rPr>
        <sz val="10"/>
        <rFont val="ＭＳ 明朝"/>
        <family val="1"/>
        <charset val="128"/>
      </rPr>
      <t>　</t>
    </r>
    <r>
      <rPr>
        <sz val="10"/>
        <rFont val="ＭＳ 明朝"/>
        <family val="1"/>
        <charset val="128"/>
      </rPr>
      <t>　商　　業　　地</t>
    </r>
    <r>
      <rPr>
        <sz val="10"/>
        <rFont val="ＭＳ 明朝"/>
        <family val="1"/>
        <charset val="128"/>
      </rPr>
      <t>　</t>
    </r>
    <r>
      <rPr>
        <sz val="10"/>
        <rFont val="ＭＳ 明朝"/>
        <family val="1"/>
        <charset val="128"/>
      </rPr>
      <t>　域</t>
    </r>
  </si>
  <si>
    <t>公共有地合計</t>
    <rPh sb="0" eb="1">
      <t>オオヤケ</t>
    </rPh>
    <rPh sb="1" eb="2">
      <t>トモ</t>
    </rPh>
    <rPh sb="2" eb="3">
      <t>ユウ</t>
    </rPh>
    <rPh sb="3" eb="4">
      <t>チ</t>
    </rPh>
    <rPh sb="4" eb="5">
      <t>ゴウ</t>
    </rPh>
    <rPh sb="5" eb="6">
      <t>ケイ</t>
    </rPh>
    <phoneticPr fontId="14"/>
  </si>
  <si>
    <t xml:space="preserve"> 宅　地　計</t>
    <rPh sb="1" eb="2">
      <t>タク</t>
    </rPh>
    <rPh sb="3" eb="4">
      <t>チ</t>
    </rPh>
    <rPh sb="5" eb="6">
      <t>ケイ</t>
    </rPh>
    <phoneticPr fontId="14"/>
  </si>
  <si>
    <t>施行期間</t>
    <phoneticPr fontId="14"/>
  </si>
  <si>
    <t>（90） 構造別建築確認件数の推移</t>
    <phoneticPr fontId="13"/>
  </si>
  <si>
    <t>（Ｐ86参照）</t>
    <phoneticPr fontId="13"/>
  </si>
  <si>
    <t>（40）</t>
    <phoneticPr fontId="13"/>
  </si>
  <si>
    <t>（42）</t>
    <phoneticPr fontId="13"/>
  </si>
  <si>
    <t xml:space="preserve"> 行政区域</t>
    <phoneticPr fontId="13"/>
  </si>
  <si>
    <t>都 市 計 画 区 域</t>
    <phoneticPr fontId="13"/>
  </si>
  <si>
    <t>市街化区域</t>
    <phoneticPr fontId="13"/>
  </si>
  <si>
    <t>（83）　都市公園計画面積(続き)</t>
    <phoneticPr fontId="13"/>
  </si>
  <si>
    <t>年    度</t>
    <phoneticPr fontId="13"/>
  </si>
  <si>
    <t>（84）  都市計画街路及び交通広場（平成25年3月現在）</t>
    <phoneticPr fontId="13"/>
  </si>
  <si>
    <t>区　　  分</t>
    <phoneticPr fontId="14"/>
  </si>
  <si>
    <t>施　行　前</t>
    <phoneticPr fontId="14"/>
  </si>
  <si>
    <t>施　行　後</t>
    <phoneticPr fontId="14"/>
  </si>
  <si>
    <t>割合(％)</t>
    <phoneticPr fontId="14"/>
  </si>
  <si>
    <t>資料：</t>
    <phoneticPr fontId="14"/>
  </si>
  <si>
    <t>（88） 家屋の棟数及び床面積（課税家屋）（各年１月１日現在）</t>
    <phoneticPr fontId="13"/>
  </si>
  <si>
    <t>（89） 種類別、家屋棟数及び床面積（課税家屋）（各年１月１日現在）</t>
    <phoneticPr fontId="13"/>
  </si>
  <si>
    <t>用 途 地 域 別</t>
    <phoneticPr fontId="13"/>
  </si>
  <si>
    <t>増改築等</t>
    <phoneticPr fontId="13"/>
  </si>
  <si>
    <t>防火　木造</t>
    <phoneticPr fontId="13"/>
  </si>
  <si>
    <t>住　宅　総　数</t>
    <phoneticPr fontId="13"/>
  </si>
  <si>
    <t>　公　営　借　家</t>
    <phoneticPr fontId="13"/>
  </si>
  <si>
    <t>（42）都市計画区域面積（Ｐ86参照）</t>
    <phoneticPr fontId="13"/>
  </si>
  <si>
    <t>（43）市街化区域の用途地域別面積構成比</t>
    <phoneticPr fontId="13"/>
  </si>
  <si>
    <t>（44）都市公園計画面積の構成比（Ｐ87参照）</t>
    <phoneticPr fontId="13"/>
  </si>
  <si>
    <t>（45）用途別、建築確認件数の推移（Ｐ91参照）</t>
    <phoneticPr fontId="13"/>
  </si>
  <si>
    <t>平成24年</t>
    <phoneticPr fontId="13"/>
  </si>
  <si>
    <t>平成25年</t>
    <phoneticPr fontId="13"/>
  </si>
  <si>
    <t>平成26年</t>
    <phoneticPr fontId="13"/>
  </si>
  <si>
    <t>平成21年度</t>
    <phoneticPr fontId="13"/>
  </si>
  <si>
    <t>平成21年度</t>
    <rPh sb="0" eb="2">
      <t>ヘイセイ</t>
    </rPh>
    <rPh sb="4" eb="6">
      <t>ネンド</t>
    </rPh>
    <phoneticPr fontId="13"/>
  </si>
  <si>
    <t>平成26年</t>
    <phoneticPr fontId="13"/>
  </si>
  <si>
    <t>平成24年</t>
    <phoneticPr fontId="13"/>
  </si>
  <si>
    <t>平成25年</t>
    <phoneticPr fontId="13"/>
  </si>
  <si>
    <t>（91） 用途地域別、構造別建築確認件数（平成25年度）</t>
    <phoneticPr fontId="13"/>
  </si>
  <si>
    <t>（93）  用途地域別、建築用途別建築確認件数（平成25年度）</t>
    <phoneticPr fontId="13"/>
  </si>
  <si>
    <t>（94）　建築規模別、用途地域別建築確認件数（平成25年度）</t>
    <phoneticPr fontId="13"/>
  </si>
  <si>
    <t>（81）  都市計画区域面積 （平成26年3月末現在）</t>
    <rPh sb="16" eb="18">
      <t>ヘイセイ</t>
    </rPh>
    <rPh sb="20" eb="21">
      <t>ネン</t>
    </rPh>
    <rPh sb="22" eb="23">
      <t>ガツ</t>
    </rPh>
    <rPh sb="23" eb="24">
      <t>マツ</t>
    </rPh>
    <rPh sb="24" eb="26">
      <t>ゲンザイ</t>
    </rPh>
    <phoneticPr fontId="13"/>
  </si>
  <si>
    <t>市街化調整区域
(平成26年3月31日現在)</t>
    <rPh sb="19" eb="21">
      <t>ゲンザイ</t>
    </rPh>
    <phoneticPr fontId="13"/>
  </si>
  <si>
    <t>（82）  市街化区域の用途地域別面積（平成26年3月末現在）</t>
    <rPh sb="27" eb="28">
      <t>マツ</t>
    </rPh>
    <phoneticPr fontId="13"/>
  </si>
  <si>
    <t>（86）  土地区画整理（平成26年3月末日現在）</t>
    <rPh sb="13" eb="15">
      <t>ヘイセイ</t>
    </rPh>
    <rPh sb="17" eb="18">
      <t>ネン</t>
    </rPh>
    <rPh sb="19" eb="20">
      <t>ガツ</t>
    </rPh>
    <rPh sb="20" eb="22">
      <t>マツジツ</t>
    </rPh>
    <rPh sb="22" eb="24">
      <t>ゲンザイ</t>
    </rPh>
    <phoneticPr fontId="14"/>
  </si>
  <si>
    <t>資料：建築指導課</t>
    <rPh sb="3" eb="5">
      <t>ケンチク</t>
    </rPh>
    <rPh sb="5" eb="7">
      <t>シドウ</t>
    </rPh>
    <rPh sb="7" eb="8">
      <t>カ</t>
    </rPh>
    <phoneticPr fontId="13"/>
  </si>
  <si>
    <t>資料：建築指導課</t>
    <rPh sb="5" eb="7">
      <t>シドウ</t>
    </rPh>
    <phoneticPr fontId="13"/>
  </si>
  <si>
    <t>資料：建築営繕課</t>
    <rPh sb="5" eb="7">
      <t>エイゼン</t>
    </rPh>
    <phoneticPr fontId="13"/>
  </si>
  <si>
    <t>（95）  市別、居住世帯の有無別住宅数及び住宅以外で人が住む建物数（平成25年10月１日）</t>
    <phoneticPr fontId="13"/>
  </si>
  <si>
    <t>資料：平成25年住宅・土地統計調査</t>
    <phoneticPr fontId="13"/>
  </si>
  <si>
    <r>
      <t>（96）　住宅の種類・構造、建築の時期別住宅数（平成2</t>
    </r>
    <r>
      <rPr>
        <sz val="10"/>
        <rFont val="ＭＳ 明朝"/>
        <family val="1"/>
        <charset val="128"/>
      </rPr>
      <t>5</t>
    </r>
    <r>
      <rPr>
        <sz val="10"/>
        <rFont val="ＭＳ 明朝"/>
        <family val="1"/>
        <charset val="128"/>
      </rPr>
      <t>年10月１日）</t>
    </r>
    <phoneticPr fontId="13"/>
  </si>
  <si>
    <r>
      <t>資料：平成2</t>
    </r>
    <r>
      <rPr>
        <sz val="10"/>
        <rFont val="ＭＳ 明朝"/>
        <family val="1"/>
        <charset val="128"/>
      </rPr>
      <t>5</t>
    </r>
    <r>
      <rPr>
        <sz val="10"/>
        <rFont val="ＭＳ 明朝"/>
        <family val="1"/>
        <charset val="128"/>
      </rPr>
      <t>年住宅・土地統計調査</t>
    </r>
    <phoneticPr fontId="13"/>
  </si>
  <si>
    <r>
      <t>平成18年～2</t>
    </r>
    <r>
      <rPr>
        <sz val="10"/>
        <rFont val="ＭＳ 明朝"/>
        <family val="1"/>
        <charset val="128"/>
      </rPr>
      <t>2</t>
    </r>
    <r>
      <rPr>
        <sz val="10"/>
        <rFont val="ＭＳ 明朝"/>
        <family val="1"/>
        <charset val="128"/>
      </rPr>
      <t>年</t>
    </r>
    <phoneticPr fontId="13"/>
  </si>
  <si>
    <t>平成23年～25年9月</t>
    <rPh sb="0" eb="2">
      <t>ヘイセイ</t>
    </rPh>
    <rPh sb="4" eb="5">
      <t>ネン</t>
    </rPh>
    <rPh sb="8" eb="9">
      <t>ネン</t>
    </rPh>
    <rPh sb="10" eb="11">
      <t>ガツ</t>
    </rPh>
    <phoneticPr fontId="13"/>
  </si>
  <si>
    <r>
      <t>（97）　住宅の所有の関係、建て方、階数別専用住宅数（平成2</t>
    </r>
    <r>
      <rPr>
        <sz val="10"/>
        <rFont val="ＭＳ 明朝"/>
        <family val="1"/>
        <charset val="128"/>
      </rPr>
      <t>5</t>
    </r>
    <r>
      <rPr>
        <sz val="10"/>
        <rFont val="ＭＳ 明朝"/>
        <family val="1"/>
        <charset val="128"/>
      </rPr>
      <t>年10月1日）</t>
    </r>
    <phoneticPr fontId="13"/>
  </si>
  <si>
    <r>
      <t>資料：平成2</t>
    </r>
    <r>
      <rPr>
        <sz val="10"/>
        <rFont val="ＭＳ 明朝"/>
        <family val="1"/>
        <charset val="128"/>
      </rPr>
      <t>5</t>
    </r>
    <r>
      <rPr>
        <sz val="10"/>
        <rFont val="ＭＳ 明朝"/>
        <family val="1"/>
        <charset val="128"/>
      </rPr>
      <t>年住宅・土地統計調査</t>
    </r>
    <phoneticPr fontId="13"/>
  </si>
  <si>
    <t>平成4～平成30年度</t>
    <rPh sb="8" eb="10">
      <t>ネンド</t>
    </rPh>
    <phoneticPr fontId="14"/>
  </si>
  <si>
    <t>平成8～平成27年度</t>
    <rPh sb="0" eb="2">
      <t>ヘイセイ</t>
    </rPh>
    <rPh sb="8" eb="10">
      <t>ネンド</t>
    </rPh>
    <phoneticPr fontId="14"/>
  </si>
  <si>
    <t>（注）鉄骨造には、鉄骨鉄筋を含めた。</t>
    <rPh sb="1" eb="2">
      <t>チュウ</t>
    </rPh>
    <rPh sb="3" eb="5">
      <t>テッコツ</t>
    </rPh>
    <rPh sb="5" eb="6">
      <t>ゾウ</t>
    </rPh>
    <rPh sb="9" eb="11">
      <t>テッコツ</t>
    </rPh>
    <rPh sb="11" eb="13">
      <t>テッキン</t>
    </rPh>
    <rPh sb="14" eb="15">
      <t>フク</t>
    </rPh>
    <phoneticPr fontId="13"/>
  </si>
  <si>
    <t>借家</t>
    <phoneticPr fontId="13"/>
  </si>
  <si>
    <t xml:space="preserve">（83）  都市公園計画面積（平成26年3月末現在）　　　　　　　　　　　　 </t>
    <rPh sb="6" eb="8">
      <t>トシ</t>
    </rPh>
    <rPh sb="8" eb="10">
      <t>コウエン</t>
    </rPh>
    <rPh sb="10" eb="12">
      <t>ケイカク</t>
    </rPh>
    <rPh sb="12" eb="14">
      <t>メンセキ</t>
    </rPh>
    <rPh sb="15" eb="17">
      <t>ヘイセイ</t>
    </rPh>
    <rPh sb="19" eb="20">
      <t>ネン</t>
    </rPh>
    <rPh sb="21" eb="22">
      <t>ガツ</t>
    </rPh>
    <rPh sb="22" eb="23">
      <t>マツ</t>
    </rPh>
    <rPh sb="23" eb="25">
      <t>ゲンザイ</t>
    </rPh>
    <phoneticPr fontId="13"/>
  </si>
  <si>
    <t xml:space="preserve"> (ヶ所)</t>
    <rPh sb="3" eb="4">
      <t>ショ</t>
    </rPh>
    <phoneticPr fontId="13"/>
  </si>
  <si>
    <r>
      <t>（85）  市営住宅の状況（平成</t>
    </r>
    <r>
      <rPr>
        <sz val="10"/>
        <color indexed="8"/>
        <rFont val="ＭＳ 明朝"/>
        <family val="1"/>
        <charset val="128"/>
      </rPr>
      <t>26年</t>
    </r>
    <r>
      <rPr>
        <sz val="10"/>
        <rFont val="ＭＳ 明朝"/>
        <family val="1"/>
        <charset val="128"/>
      </rPr>
      <t>３月末現在）</t>
    </r>
    <phoneticPr fontId="13"/>
  </si>
  <si>
    <t>（注）建築の時期「不詳」を含む。</t>
    <phoneticPr fontId="13"/>
  </si>
  <si>
    <t>（注）「都市再生機構（ＵＲ）」とは、旧公団のこと。</t>
    <rPh sb="1" eb="2">
      <t>チュウ</t>
    </rPh>
    <rPh sb="4" eb="6">
      <t>トシ</t>
    </rPh>
    <rPh sb="6" eb="8">
      <t>サイセイ</t>
    </rPh>
    <rPh sb="8" eb="10">
      <t>キコウ</t>
    </rPh>
    <rPh sb="18" eb="19">
      <t>キュウ</t>
    </rPh>
    <rPh sb="19" eb="21">
      <t>コウダン</t>
    </rPh>
    <phoneticPr fontId="13"/>
  </si>
  <si>
    <t>　都市再生機構（UR）・　　　　　
公社の借家</t>
    <rPh sb="1" eb="3">
      <t>トシ</t>
    </rPh>
    <rPh sb="3" eb="5">
      <t>サイセイ</t>
    </rPh>
    <rPh sb="5" eb="7">
      <t>キコウ</t>
    </rPh>
    <phoneticPr fontId="13"/>
  </si>
  <si>
    <t>（92）　用途別、建築確認等件数の推移</t>
    <rPh sb="5" eb="7">
      <t>ヨウト</t>
    </rPh>
    <rPh sb="7" eb="8">
      <t>ベツ</t>
    </rPh>
    <rPh sb="9" eb="11">
      <t>ケンチク</t>
    </rPh>
    <rPh sb="11" eb="14">
      <t>カクニントウ</t>
    </rPh>
    <rPh sb="14" eb="16">
      <t>ケンスウ</t>
    </rPh>
    <rPh sb="17" eb="19">
      <t>スイイ</t>
    </rPh>
    <phoneticPr fontId="13"/>
  </si>
  <si>
    <t>（44）H25年度</t>
    <phoneticPr fontId="13"/>
  </si>
  <si>
    <t>その他</t>
    <phoneticPr fontId="14"/>
  </si>
  <si>
    <t xml:space="preserve"> 保　留　地</t>
    <phoneticPr fontId="14"/>
  </si>
  <si>
    <t>道路</t>
    <phoneticPr fontId="14"/>
  </si>
</sst>
</file>

<file path=xl/styles.xml><?xml version="1.0" encoding="utf-8"?>
<styleSheet xmlns="http://schemas.openxmlformats.org/spreadsheetml/2006/main">
  <numFmts count="25">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0.00_);[Red]\(#,##0.00\)"/>
    <numFmt numFmtId="181" formatCode="_ #,##0.00_ ;_ \-#,##0.00_ ;_ \-??_ ;_ @_ "/>
    <numFmt numFmtId="182" formatCode="#,##0.00_ "/>
    <numFmt numFmtId="183" formatCode="0.00_);\(0.00\)"/>
    <numFmt numFmtId="184" formatCode="0_ "/>
    <numFmt numFmtId="185" formatCode="0.00_ "/>
    <numFmt numFmtId="186" formatCode="#,##0_);[Red]\(#,##0\)"/>
    <numFmt numFmtId="187" formatCode="_ * #,##0_ ;_ * \-#,##0_ ;_ * \-_ ;_ @_ "/>
    <numFmt numFmtId="188" formatCode="_ * #,##0.00_ ;_ * \-#,##0.00_ ;_ * \-_ ;_ @_ "/>
    <numFmt numFmtId="189" formatCode="#,##0_);\(#,##0\)"/>
    <numFmt numFmtId="190" formatCode="#,##0;[Red]#,##0"/>
    <numFmt numFmtId="191" formatCode="0.0_ "/>
    <numFmt numFmtId="192" formatCode="_ * #,##0.00_ ;_ * \-#,##0.00_ ;_ * &quot;-&quot;_ ;_ @_ "/>
    <numFmt numFmtId="193" formatCode="0.00_);[Red]\(0.00\)"/>
    <numFmt numFmtId="194" formatCode="0_);[Red]\(0\)"/>
    <numFmt numFmtId="195" formatCode="0.0%\ "/>
    <numFmt numFmtId="196" formatCode="#&quot;年度&quot;"/>
    <numFmt numFmtId="197" formatCode="#,##0;&quot;△&quot;#,##0\ "/>
    <numFmt numFmtId="198" formatCode="0.00;&quot;△&quot;0.00%"/>
  </numFmts>
  <fonts count="24">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6"/>
      <color indexed="8"/>
      <name val="ＭＳ 明朝"/>
      <family val="1"/>
      <charset val="128"/>
    </font>
    <font>
      <b/>
      <sz val="16"/>
      <color indexed="8"/>
      <name val="ＭＳ 明朝"/>
      <family val="1"/>
      <charset val="128"/>
    </font>
    <font>
      <sz val="10"/>
      <color rgb="FFFF0000"/>
      <name val="ＭＳ 明朝"/>
      <family val="1"/>
      <charset val="128"/>
    </font>
    <font>
      <b/>
      <sz val="9.5"/>
      <name val="ＭＳ 明朝"/>
      <family val="1"/>
      <charset val="128"/>
    </font>
    <font>
      <sz val="7"/>
      <name val="ＭＳ 明朝"/>
      <family val="1"/>
      <charset val="128"/>
    </font>
    <font>
      <sz val="10"/>
      <color rgb="FF0070C0"/>
      <name val="ＭＳ 明朝"/>
      <family val="1"/>
      <charset val="128"/>
    </font>
    <font>
      <sz val="9"/>
      <color indexed="8"/>
      <name val="ＭＳ 明朝"/>
      <family val="1"/>
      <charset val="128"/>
    </font>
    <font>
      <u/>
      <sz val="10"/>
      <name val="ＭＳ 明朝"/>
      <family val="1"/>
      <charset val="128"/>
    </font>
  </fonts>
  <fills count="2">
    <fill>
      <patternFill patternType="none"/>
    </fill>
    <fill>
      <patternFill patternType="gray125"/>
    </fill>
  </fills>
  <borders count="136">
    <border>
      <left/>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thin">
        <color indexed="64"/>
      </right>
      <top/>
      <bottom style="thin">
        <color indexed="8"/>
      </bottom>
      <diagonal/>
    </border>
    <border>
      <left/>
      <right style="medium">
        <color indexed="8"/>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8"/>
      </top>
      <bottom/>
      <diagonal/>
    </border>
    <border>
      <left style="thin">
        <color indexed="8"/>
      </left>
      <right/>
      <top/>
      <bottom style="medium">
        <color indexed="64"/>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diagonal/>
    </border>
    <border>
      <left style="medium">
        <color indexed="8"/>
      </left>
      <right/>
      <top/>
      <bottom style="thin">
        <color indexed="8"/>
      </bottom>
      <diagonal/>
    </border>
    <border>
      <left/>
      <right style="thin">
        <color indexed="8"/>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8"/>
      </left>
      <right style="thin">
        <color indexed="8"/>
      </right>
      <top/>
      <bottom/>
      <diagonal/>
    </border>
    <border>
      <left style="thin">
        <color indexed="8"/>
      </left>
      <right style="thin">
        <color indexed="8"/>
      </right>
      <top style="medium">
        <color indexed="64"/>
      </top>
      <bottom style="thin">
        <color indexed="8"/>
      </bottom>
      <diagonal/>
    </border>
    <border>
      <left style="medium">
        <color indexed="8"/>
      </left>
      <right style="thin">
        <color indexed="8"/>
      </right>
      <top/>
      <bottom style="medium">
        <color indexed="8"/>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right/>
      <top style="medium">
        <color indexed="8"/>
      </top>
      <bottom style="thin">
        <color indexed="8"/>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medium">
        <color indexed="8"/>
      </bottom>
      <diagonal/>
    </border>
    <border>
      <left style="medium">
        <color indexed="8"/>
      </left>
      <right style="thin">
        <color indexed="64"/>
      </right>
      <top/>
      <bottom style="medium">
        <color indexed="64"/>
      </bottom>
      <diagonal/>
    </border>
    <border>
      <left style="medium">
        <color indexed="64"/>
      </left>
      <right style="thin">
        <color indexed="8"/>
      </right>
      <top/>
      <bottom style="medium">
        <color indexed="64"/>
      </bottom>
      <diagonal/>
    </border>
    <border>
      <left/>
      <right style="medium">
        <color indexed="8"/>
      </right>
      <top/>
      <bottom style="medium">
        <color indexed="64"/>
      </bottom>
      <diagonal/>
    </border>
    <border>
      <left style="thin">
        <color indexed="64"/>
      </left>
      <right/>
      <top style="thin">
        <color indexed="8"/>
      </top>
      <bottom/>
      <diagonal/>
    </border>
    <border>
      <left style="medium">
        <color indexed="8"/>
      </left>
      <right style="thin">
        <color indexed="8"/>
      </right>
      <top/>
      <bottom style="medium">
        <color indexed="64"/>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bottom style="medium">
        <color indexed="64"/>
      </bottom>
      <diagonal/>
    </border>
    <border>
      <left/>
      <right style="medium">
        <color auto="1"/>
      </right>
      <top/>
      <bottom/>
      <diagonal/>
    </border>
    <border>
      <left/>
      <right style="thin">
        <color indexed="64"/>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s>
  <cellStyleXfs count="4">
    <xf numFmtId="0" fontId="0" fillId="0" borderId="0">
      <alignment vertical="center"/>
    </xf>
    <xf numFmtId="38" fontId="1" fillId="0" borderId="0" applyFont="0" applyFill="0" applyBorder="0" applyAlignment="0" applyProtection="0"/>
    <xf numFmtId="0" fontId="1" fillId="0" borderId="0"/>
    <xf numFmtId="0" fontId="11" fillId="0" borderId="0">
      <alignment vertical="center"/>
    </xf>
  </cellStyleXfs>
  <cellXfs count="624">
    <xf numFmtId="0" fontId="0" fillId="0" borderId="0" xfId="0">
      <alignment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5" xfId="0" applyFont="1" applyFill="1" applyBorder="1" applyAlignment="1">
      <alignment vertical="center"/>
    </xf>
    <xf numFmtId="0" fontId="0" fillId="0" borderId="7" xfId="0" applyFont="1" applyFill="1" applyBorder="1" applyAlignment="1">
      <alignment vertical="center"/>
    </xf>
    <xf numFmtId="187" fontId="4" fillId="0" borderId="0" xfId="0" applyNumberFormat="1" applyFont="1" applyFill="1" applyBorder="1" applyAlignment="1">
      <alignment horizontal="right" vertical="center"/>
    </xf>
    <xf numFmtId="178" fontId="4" fillId="0" borderId="2" xfId="0" applyNumberFormat="1" applyFont="1" applyFill="1" applyBorder="1">
      <alignment vertical="center"/>
    </xf>
    <xf numFmtId="178" fontId="0" fillId="0" borderId="8" xfId="0" applyNumberFormat="1" applyFont="1" applyFill="1" applyBorder="1" applyAlignment="1">
      <alignment vertical="center"/>
    </xf>
    <xf numFmtId="0" fontId="0" fillId="0" borderId="0" xfId="0" applyFont="1" applyFill="1">
      <alignment vertical="center"/>
    </xf>
    <xf numFmtId="0" fontId="0" fillId="0" borderId="0" xfId="0" applyFont="1">
      <alignment vertical="center"/>
    </xf>
    <xf numFmtId="187" fontId="4" fillId="0" borderId="2" xfId="0" applyNumberFormat="1" applyFont="1" applyFill="1" applyBorder="1" applyAlignment="1">
      <alignment horizontal="right" vertical="center"/>
    </xf>
    <xf numFmtId="187" fontId="4" fillId="0" borderId="0" xfId="0" applyNumberFormat="1" applyFont="1" applyFill="1" applyBorder="1">
      <alignment vertical="center"/>
    </xf>
    <xf numFmtId="178" fontId="0" fillId="0" borderId="8"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10" fillId="0" borderId="0" xfId="0" applyFont="1" applyAlignment="1">
      <alignment vertical="center"/>
    </xf>
    <xf numFmtId="185" fontId="0" fillId="0" borderId="4" xfId="0" applyNumberFormat="1" applyFont="1" applyBorder="1" applyAlignment="1">
      <alignment vertical="center"/>
    </xf>
    <xf numFmtId="0" fontId="0" fillId="0" borderId="4" xfId="0" applyFont="1" applyBorder="1" applyAlignment="1">
      <alignment horizontal="center" vertical="center" shrinkToFit="1"/>
    </xf>
    <xf numFmtId="179" fontId="0" fillId="0" borderId="4"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11" xfId="0" applyNumberFormat="1" applyFont="1" applyFill="1" applyBorder="1" applyAlignment="1">
      <alignment vertical="center"/>
    </xf>
    <xf numFmtId="0" fontId="0" fillId="0" borderId="0" xfId="0" applyFont="1" applyFill="1" applyAlignment="1">
      <alignment vertical="center"/>
    </xf>
    <xf numFmtId="0" fontId="0" fillId="0" borderId="12" xfId="0" applyNumberFormat="1" applyFont="1" applyFill="1" applyBorder="1" applyAlignment="1">
      <alignment horizontal="center" vertical="center"/>
    </xf>
    <xf numFmtId="182" fontId="0" fillId="0" borderId="14"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5" fontId="0" fillId="0" borderId="14"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0" fontId="0" fillId="0" borderId="14"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shrinkToFit="1"/>
    </xf>
    <xf numFmtId="0" fontId="4" fillId="0" borderId="26" xfId="0" applyFont="1" applyFill="1" applyBorder="1" applyAlignment="1">
      <alignment horizontal="distributed" vertical="center"/>
    </xf>
    <xf numFmtId="0" fontId="4" fillId="0" borderId="26" xfId="0" applyFont="1" applyFill="1" applyBorder="1" applyAlignment="1">
      <alignment horizontal="right" vertical="center"/>
    </xf>
    <xf numFmtId="0" fontId="0" fillId="0" borderId="26" xfId="0" applyFont="1" applyFill="1" applyBorder="1" applyAlignment="1">
      <alignment horizontal="distributed" vertical="center"/>
    </xf>
    <xf numFmtId="0" fontId="0" fillId="0" borderId="27"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4" xfId="0" applyFont="1" applyFill="1" applyBorder="1" applyAlignment="1">
      <alignment horizontal="center" vertical="center" shrinkToFit="1"/>
    </xf>
    <xf numFmtId="0" fontId="0" fillId="0" borderId="24" xfId="0" applyFont="1" applyFill="1" applyBorder="1" applyAlignment="1">
      <alignment vertical="center"/>
    </xf>
    <xf numFmtId="0" fontId="0" fillId="0" borderId="36" xfId="0" applyFont="1" applyFill="1" applyBorder="1" applyAlignment="1">
      <alignment vertical="center" shrinkToFit="1"/>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vertical="center"/>
    </xf>
    <xf numFmtId="0" fontId="0" fillId="0" borderId="10" xfId="0" applyFont="1" applyBorder="1" applyAlignment="1">
      <alignment vertical="center"/>
    </xf>
    <xf numFmtId="185" fontId="0" fillId="0" borderId="10" xfId="0" applyNumberFormat="1" applyFont="1" applyBorder="1" applyAlignment="1">
      <alignment vertical="center"/>
    </xf>
    <xf numFmtId="0" fontId="12" fillId="0" borderId="0" xfId="0" applyFont="1" applyFill="1" applyAlignment="1">
      <alignment vertical="center"/>
    </xf>
    <xf numFmtId="0" fontId="16" fillId="0" borderId="0" xfId="0" applyFont="1" applyFill="1" applyAlignment="1">
      <alignment vertical="center"/>
    </xf>
    <xf numFmtId="0" fontId="16" fillId="0" borderId="0" xfId="0" applyNumberFormat="1" applyFont="1" applyFill="1" applyAlignment="1">
      <alignment vertical="center"/>
    </xf>
    <xf numFmtId="0" fontId="15" fillId="0" borderId="65" xfId="0" applyNumberFormat="1" applyFont="1" applyFill="1" applyBorder="1" applyAlignment="1">
      <alignment vertical="center"/>
    </xf>
    <xf numFmtId="0" fontId="17" fillId="0" borderId="0" xfId="0" applyNumberFormat="1" applyFont="1" applyFill="1" applyAlignment="1">
      <alignment vertical="center"/>
    </xf>
    <xf numFmtId="0" fontId="15" fillId="0" borderId="0" xfId="0" applyNumberFormat="1" applyFont="1" applyFill="1" applyAlignment="1">
      <alignment vertical="center"/>
    </xf>
    <xf numFmtId="0" fontId="15" fillId="0" borderId="65" xfId="0" applyFont="1" applyFill="1" applyBorder="1" applyAlignment="1">
      <alignment vertical="center"/>
    </xf>
    <xf numFmtId="0" fontId="15" fillId="0" borderId="0" xfId="0" applyFont="1" applyFill="1" applyAlignment="1">
      <alignment vertical="center"/>
    </xf>
    <xf numFmtId="189" fontId="4" fillId="0" borderId="2" xfId="0" applyNumberFormat="1" applyFont="1" applyFill="1" applyBorder="1">
      <alignment vertical="center"/>
    </xf>
    <xf numFmtId="189" fontId="0" fillId="0" borderId="0" xfId="0" applyNumberFormat="1" applyFont="1" applyFill="1" applyBorder="1">
      <alignment vertical="center"/>
    </xf>
    <xf numFmtId="187" fontId="0" fillId="0" borderId="0" xfId="0" applyNumberFormat="1" applyFont="1" applyFill="1" applyAlignment="1">
      <alignment vertical="center"/>
    </xf>
    <xf numFmtId="0" fontId="0" fillId="0" borderId="0" xfId="0" applyFont="1" applyFill="1" applyBorder="1" applyAlignment="1">
      <alignment vertical="center"/>
    </xf>
    <xf numFmtId="0" fontId="0" fillId="0" borderId="19" xfId="0" applyFont="1" applyFill="1" applyBorder="1" applyAlignment="1">
      <alignment horizontal="distributed" vertical="center"/>
    </xf>
    <xf numFmtId="0" fontId="0" fillId="0" borderId="16" xfId="0" applyFont="1" applyFill="1" applyBorder="1" applyAlignment="1">
      <alignment horizontal="distributed" vertical="center"/>
    </xf>
    <xf numFmtId="41" fontId="0" fillId="0" borderId="0" xfId="0" applyNumberFormat="1" applyFont="1" applyFill="1" applyBorder="1" applyAlignment="1">
      <alignment horizontal="right" vertical="center"/>
    </xf>
    <xf numFmtId="0" fontId="0" fillId="0" borderId="70" xfId="0" applyFont="1" applyFill="1" applyBorder="1" applyAlignment="1">
      <alignment horizontal="center" vertical="center"/>
    </xf>
    <xf numFmtId="0" fontId="0" fillId="0" borderId="26" xfId="0" applyFont="1" applyFill="1" applyBorder="1" applyAlignment="1">
      <alignment horizontal="right" vertical="center"/>
    </xf>
    <xf numFmtId="190" fontId="0" fillId="0" borderId="0" xfId="0" applyNumberFormat="1" applyFont="1" applyFill="1" applyBorder="1" applyAlignment="1">
      <alignment horizontal="right" vertical="center" indent="1"/>
    </xf>
    <xf numFmtId="0" fontId="0" fillId="0" borderId="71" xfId="0" applyFont="1" applyFill="1" applyBorder="1" applyAlignment="1">
      <alignment vertical="center" shrinkToFit="1"/>
    </xf>
    <xf numFmtId="0" fontId="0" fillId="0" borderId="51" xfId="0" applyFont="1" applyFill="1" applyBorder="1" applyAlignment="1">
      <alignment vertical="center" shrinkToFit="1"/>
    </xf>
    <xf numFmtId="0" fontId="0" fillId="0" borderId="31" xfId="0" applyFont="1" applyFill="1" applyBorder="1" applyAlignment="1">
      <alignment vertical="center" shrinkToFit="1"/>
    </xf>
    <xf numFmtId="0" fontId="0" fillId="0" borderId="72" xfId="0" applyFont="1" applyFill="1" applyBorder="1" applyAlignment="1">
      <alignment vertical="center" shrinkToFit="1"/>
    </xf>
    <xf numFmtId="0" fontId="0" fillId="0" borderId="8" xfId="0" applyFont="1" applyFill="1" applyBorder="1" applyAlignment="1">
      <alignment vertical="center" shrinkToFit="1"/>
    </xf>
    <xf numFmtId="0" fontId="0" fillId="0" borderId="73" xfId="0" applyFont="1" applyFill="1" applyBorder="1" applyAlignment="1">
      <alignment vertical="center" shrinkToFit="1"/>
    </xf>
    <xf numFmtId="0" fontId="0" fillId="0" borderId="42" xfId="0" applyFont="1" applyFill="1" applyBorder="1">
      <alignment vertical="center"/>
    </xf>
    <xf numFmtId="0" fontId="0" fillId="0" borderId="0" xfId="0" applyFont="1" applyFill="1" applyBorder="1" applyAlignment="1">
      <alignment horizontal="justify" vertical="center"/>
    </xf>
    <xf numFmtId="0" fontId="0" fillId="0" borderId="45" xfId="0" applyFont="1" applyFill="1" applyBorder="1" applyAlignment="1">
      <alignment vertical="top"/>
    </xf>
    <xf numFmtId="0" fontId="0" fillId="0" borderId="4"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176" fontId="0" fillId="0" borderId="0" xfId="0" applyNumberFormat="1" applyFont="1" applyFill="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vertical="center"/>
    </xf>
    <xf numFmtId="0" fontId="0" fillId="0" borderId="6" xfId="0" applyFont="1" applyFill="1" applyBorder="1" applyAlignment="1">
      <alignment vertical="center"/>
    </xf>
    <xf numFmtId="0" fontId="0" fillId="0" borderId="45" xfId="0" applyFont="1" applyFill="1" applyBorder="1" applyAlignment="1">
      <alignment horizontal="left" vertical="center"/>
    </xf>
    <xf numFmtId="0" fontId="0" fillId="0" borderId="46" xfId="0" applyFont="1" applyFill="1" applyBorder="1" applyAlignment="1">
      <alignment vertical="center"/>
    </xf>
    <xf numFmtId="0" fontId="0" fillId="0" borderId="0" xfId="0" applyFont="1" applyFill="1" applyBorder="1" applyAlignment="1">
      <alignment horizontal="left" vertical="center"/>
    </xf>
    <xf numFmtId="0" fontId="0" fillId="0" borderId="15" xfId="0" applyFont="1" applyFill="1" applyBorder="1" applyAlignment="1">
      <alignment horizontal="center" vertical="center"/>
    </xf>
    <xf numFmtId="0" fontId="0" fillId="0" borderId="13" xfId="0" applyFont="1" applyFill="1" applyBorder="1" applyAlignment="1">
      <alignmen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12" fillId="0" borderId="0" xfId="0" applyFont="1" applyFill="1" applyBorder="1" applyAlignment="1">
      <alignment vertical="center"/>
    </xf>
    <xf numFmtId="0" fontId="12" fillId="0" borderId="50" xfId="0" applyNumberFormat="1" applyFont="1" applyFill="1" applyBorder="1" applyAlignment="1">
      <alignment horizontal="center" vertical="center" shrinkToFit="1"/>
    </xf>
    <xf numFmtId="0" fontId="12" fillId="0" borderId="57" xfId="0" applyNumberFormat="1" applyFont="1" applyFill="1" applyBorder="1" applyAlignment="1">
      <alignment horizontal="center" vertical="center" shrinkToFit="1"/>
    </xf>
    <xf numFmtId="0" fontId="12" fillId="0" borderId="58" xfId="0" applyFont="1" applyFill="1" applyBorder="1" applyAlignment="1">
      <alignment horizontal="distributed" vertical="center"/>
    </xf>
    <xf numFmtId="0" fontId="12" fillId="0" borderId="61" xfId="0" applyFont="1" applyFill="1" applyBorder="1" applyAlignment="1">
      <alignment vertical="center"/>
    </xf>
    <xf numFmtId="0" fontId="12" fillId="0" borderId="61" xfId="0" applyFont="1" applyFill="1" applyBorder="1" applyAlignment="1">
      <alignment horizontal="distributed" vertical="center"/>
    </xf>
    <xf numFmtId="0" fontId="12" fillId="0" borderId="62" xfId="0" applyFont="1" applyFill="1" applyBorder="1" applyAlignment="1">
      <alignment vertical="center"/>
    </xf>
    <xf numFmtId="0" fontId="12" fillId="0" borderId="61" xfId="0" applyFont="1" applyFill="1" applyBorder="1" applyAlignment="1">
      <alignment horizontal="distributed" vertical="center" indent="1"/>
    </xf>
    <xf numFmtId="0" fontId="12" fillId="0" borderId="63" xfId="0" applyFont="1" applyFill="1" applyBorder="1" applyAlignment="1">
      <alignment horizontal="distributed" vertical="center" indent="1"/>
    </xf>
    <xf numFmtId="0" fontId="12" fillId="0" borderId="61" xfId="0" applyNumberFormat="1" applyFont="1" applyFill="1" applyBorder="1" applyAlignment="1">
      <alignment horizontal="distributed" vertical="center" indent="1"/>
    </xf>
    <xf numFmtId="0" fontId="12" fillId="0" borderId="0" xfId="0" applyNumberFormat="1" applyFont="1" applyFill="1" applyAlignment="1">
      <alignment vertical="center"/>
    </xf>
    <xf numFmtId="0" fontId="12" fillId="0" borderId="64" xfId="0" applyNumberFormat="1" applyFont="1" applyFill="1" applyBorder="1" applyAlignment="1">
      <alignment vertical="center"/>
    </xf>
    <xf numFmtId="0" fontId="12" fillId="0" borderId="63" xfId="0" applyNumberFormat="1" applyFont="1" applyFill="1" applyBorder="1" applyAlignment="1">
      <alignment horizontal="distributed" vertical="center" indent="1"/>
    </xf>
    <xf numFmtId="0" fontId="12" fillId="0" borderId="19" xfId="0" applyFont="1" applyFill="1" applyBorder="1" applyAlignment="1">
      <alignment vertical="center"/>
    </xf>
    <xf numFmtId="0" fontId="12" fillId="0" borderId="66" xfId="0" applyFont="1" applyFill="1" applyBorder="1" applyAlignment="1">
      <alignment horizontal="distributed" vertical="center" indent="1"/>
    </xf>
    <xf numFmtId="0" fontId="12" fillId="0" borderId="16" xfId="0" applyFont="1" applyFill="1" applyBorder="1" applyAlignment="1">
      <alignment vertical="center"/>
    </xf>
    <xf numFmtId="0" fontId="12" fillId="0" borderId="59" xfId="0" applyFont="1" applyFill="1" applyBorder="1" applyAlignment="1">
      <alignment vertical="center"/>
    </xf>
    <xf numFmtId="0" fontId="12" fillId="0" borderId="58" xfId="0" applyFont="1" applyFill="1" applyBorder="1" applyAlignment="1">
      <alignment horizontal="distributed" vertical="center" indent="1"/>
    </xf>
    <xf numFmtId="43" fontId="12" fillId="0" borderId="0" xfId="1" applyNumberFormat="1" applyFont="1" applyFill="1" applyBorder="1" applyAlignment="1">
      <alignment horizontal="center" vertical="center"/>
    </xf>
    <xf numFmtId="0" fontId="12" fillId="0" borderId="18" xfId="0" applyFont="1" applyFill="1" applyBorder="1" applyAlignment="1">
      <alignment vertical="center"/>
    </xf>
    <xf numFmtId="0" fontId="12" fillId="0" borderId="0" xfId="0" applyFont="1" applyFill="1" applyAlignment="1">
      <alignment horizontal="right" vertical="center"/>
    </xf>
    <xf numFmtId="0" fontId="0" fillId="0" borderId="8" xfId="0" applyFont="1" applyFill="1" applyBorder="1" applyAlignment="1">
      <alignment horizontal="justify" vertical="center"/>
    </xf>
    <xf numFmtId="178" fontId="0" fillId="0" borderId="0" xfId="0" applyNumberFormat="1" applyFont="1" applyFill="1" applyBorder="1">
      <alignment vertical="center"/>
    </xf>
    <xf numFmtId="0" fontId="0" fillId="0" borderId="5" xfId="0" applyFont="1" applyFill="1" applyBorder="1" applyAlignment="1">
      <alignment horizontal="justify" vertical="center"/>
    </xf>
    <xf numFmtId="186" fontId="0" fillId="0" borderId="8" xfId="0" applyNumberFormat="1" applyFont="1" applyFill="1" applyBorder="1">
      <alignment vertical="center"/>
    </xf>
    <xf numFmtId="186" fontId="0" fillId="0" borderId="0" xfId="0" applyNumberFormat="1" applyFont="1" applyFill="1" applyBorder="1" applyAlignment="1">
      <alignment vertical="center" shrinkToFit="1"/>
    </xf>
    <xf numFmtId="186" fontId="0" fillId="0" borderId="0" xfId="0" applyNumberFormat="1" applyFont="1" applyFill="1" applyBorder="1">
      <alignment vertical="center"/>
    </xf>
    <xf numFmtId="187" fontId="0" fillId="0" borderId="0" xfId="0" applyNumberFormat="1" applyFont="1" applyFill="1">
      <alignment vertical="center"/>
    </xf>
    <xf numFmtId="0" fontId="0" fillId="0" borderId="0" xfId="0" applyFont="1" applyFill="1" applyBorder="1">
      <alignment vertical="center"/>
    </xf>
    <xf numFmtId="0" fontId="6" fillId="0" borderId="0" xfId="2" applyFont="1"/>
    <xf numFmtId="0" fontId="11" fillId="0" borderId="0" xfId="2" applyFont="1" applyAlignment="1">
      <alignment vertical="center"/>
    </xf>
    <xf numFmtId="0" fontId="11" fillId="0" borderId="0" xfId="2" applyFont="1" applyAlignment="1">
      <alignment horizontal="right" vertical="center"/>
    </xf>
    <xf numFmtId="0" fontId="6" fillId="0" borderId="0" xfId="2" applyFont="1" applyAlignment="1">
      <alignment vertical="center"/>
    </xf>
    <xf numFmtId="0" fontId="11" fillId="0" borderId="4" xfId="2" applyFont="1" applyBorder="1" applyAlignment="1">
      <alignment horizontal="center" vertical="center"/>
    </xf>
    <xf numFmtId="0" fontId="11" fillId="0" borderId="4" xfId="2" applyFont="1" applyBorder="1" applyAlignment="1">
      <alignment horizontal="center" vertical="center" wrapText="1"/>
    </xf>
    <xf numFmtId="0" fontId="11" fillId="0" borderId="9" xfId="2" applyFont="1" applyBorder="1" applyAlignment="1">
      <alignment horizontal="center" vertical="center"/>
    </xf>
    <xf numFmtId="0" fontId="11" fillId="0" borderId="9" xfId="2" applyFont="1" applyBorder="1" applyAlignment="1">
      <alignment horizontal="center" vertical="center" wrapText="1"/>
    </xf>
    <xf numFmtId="0" fontId="11" fillId="0" borderId="5" xfId="2" applyFont="1" applyBorder="1" applyAlignment="1">
      <alignment horizontal="center" vertical="center" wrapText="1"/>
    </xf>
    <xf numFmtId="0" fontId="6" fillId="0" borderId="18" xfId="2" applyFont="1" applyBorder="1" applyAlignment="1">
      <alignment horizontal="distributed" vertical="center"/>
    </xf>
    <xf numFmtId="0" fontId="11" fillId="0" borderId="0" xfId="2" applyFont="1" applyBorder="1" applyAlignment="1">
      <alignment horizontal="distributed" vertical="center"/>
    </xf>
    <xf numFmtId="0" fontId="6" fillId="0" borderId="18" xfId="2" applyFont="1" applyBorder="1" applyAlignment="1">
      <alignment vertical="center"/>
    </xf>
    <xf numFmtId="0" fontId="6" fillId="0" borderId="19" xfId="2" applyFont="1" applyBorder="1" applyAlignment="1">
      <alignment vertical="center"/>
    </xf>
    <xf numFmtId="0" fontId="11" fillId="0" borderId="0" xfId="2" applyFont="1"/>
    <xf numFmtId="0" fontId="0" fillId="0" borderId="4"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42" xfId="0" applyFont="1" applyFill="1" applyBorder="1" applyAlignment="1">
      <alignment horizontal="justify" vertical="center"/>
    </xf>
    <xf numFmtId="0" fontId="0" fillId="0" borderId="45" xfId="0" applyFont="1" applyFill="1" applyBorder="1" applyAlignment="1">
      <alignment horizontal="justify" vertical="center"/>
    </xf>
    <xf numFmtId="178" fontId="0" fillId="0" borderId="55" xfId="0" applyNumberFormat="1" applyFont="1" applyFill="1" applyBorder="1">
      <alignment vertical="center"/>
    </xf>
    <xf numFmtId="189" fontId="0" fillId="0" borderId="55" xfId="0" applyNumberFormat="1" applyFont="1" applyFill="1" applyBorder="1">
      <alignment vertical="center"/>
    </xf>
    <xf numFmtId="0" fontId="0" fillId="0" borderId="39" xfId="0" applyFont="1" applyFill="1" applyBorder="1" applyAlignment="1">
      <alignment horizontal="center" vertical="center" shrinkToFit="1"/>
    </xf>
    <xf numFmtId="178" fontId="0" fillId="0" borderId="14" xfId="0" applyNumberFormat="1" applyFont="1" applyFill="1" applyBorder="1" applyAlignment="1">
      <alignment vertical="center" shrinkToFit="1"/>
    </xf>
    <xf numFmtId="186" fontId="0" fillId="0" borderId="14" xfId="0" applyNumberFormat="1" applyFont="1" applyFill="1" applyBorder="1">
      <alignment vertical="center"/>
    </xf>
    <xf numFmtId="0" fontId="0" fillId="0" borderId="74" xfId="0" applyFont="1" applyFill="1" applyBorder="1" applyAlignment="1">
      <alignment horizontal="justify" vertical="center"/>
    </xf>
    <xf numFmtId="187" fontId="0" fillId="0" borderId="55" xfId="0" applyNumberFormat="1" applyFont="1" applyFill="1" applyBorder="1">
      <alignment vertical="center"/>
    </xf>
    <xf numFmtId="0" fontId="0" fillId="0" borderId="40" xfId="0" applyFont="1" applyFill="1" applyBorder="1" applyAlignment="1">
      <alignment horizontal="center" vertical="center" shrinkToFit="1"/>
    </xf>
    <xf numFmtId="0" fontId="0" fillId="0" borderId="6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63" xfId="0"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0" fillId="0" borderId="18"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0" xfId="0" applyFont="1" applyAlignment="1">
      <alignment vertical="center"/>
    </xf>
    <xf numFmtId="49" fontId="0" fillId="0" borderId="0" xfId="0" applyNumberFormat="1" applyFont="1">
      <alignment vertical="center"/>
    </xf>
    <xf numFmtId="0" fontId="0" fillId="0" borderId="0" xfId="0" applyFont="1" applyAlignment="1">
      <alignment horizontal="center" vertical="center"/>
    </xf>
    <xf numFmtId="177" fontId="0" fillId="0" borderId="4" xfId="0" applyNumberFormat="1" applyFont="1" applyFill="1" applyBorder="1" applyAlignment="1">
      <alignment horizontal="right" vertical="center"/>
    </xf>
    <xf numFmtId="176" fontId="0" fillId="0" borderId="4" xfId="0" applyNumberFormat="1" applyFont="1" applyBorder="1" applyAlignment="1">
      <alignment horizontal="right" vertical="center"/>
    </xf>
    <xf numFmtId="0" fontId="0" fillId="0" borderId="4" xfId="0" applyFont="1" applyBorder="1">
      <alignment vertical="center"/>
    </xf>
    <xf numFmtId="176" fontId="0" fillId="0" borderId="4" xfId="0" applyNumberFormat="1" applyFont="1" applyBorder="1">
      <alignment vertical="center"/>
    </xf>
    <xf numFmtId="0" fontId="10" fillId="0" borderId="50" xfId="0" applyFont="1" applyFill="1" applyBorder="1" applyAlignment="1">
      <alignment horizontal="left" vertical="center"/>
    </xf>
    <xf numFmtId="0" fontId="10" fillId="0" borderId="50" xfId="0" applyFont="1" applyBorder="1" applyAlignment="1">
      <alignment horizontal="left" vertical="center"/>
    </xf>
    <xf numFmtId="0" fontId="0" fillId="0" borderId="4" xfId="0" applyFont="1" applyBorder="1" applyAlignment="1">
      <alignment horizontal="right" vertical="center"/>
    </xf>
    <xf numFmtId="196" fontId="0" fillId="0" borderId="4" xfId="0" applyNumberFormat="1" applyFont="1" applyBorder="1">
      <alignment vertical="center"/>
    </xf>
    <xf numFmtId="0" fontId="0" fillId="0" borderId="0" xfId="0" applyFont="1" applyBorder="1">
      <alignment vertical="center"/>
    </xf>
    <xf numFmtId="0" fontId="0" fillId="0" borderId="0" xfId="0" applyAlignment="1">
      <alignment horizontal="center" vertical="center"/>
    </xf>
    <xf numFmtId="188" fontId="0" fillId="0" borderId="0" xfId="0" applyNumberFormat="1" applyFont="1" applyFill="1" applyBorder="1" applyAlignment="1">
      <alignment horizontal="right" vertical="center"/>
    </xf>
    <xf numFmtId="0" fontId="0" fillId="0" borderId="67" xfId="0" applyFont="1" applyFill="1" applyBorder="1" applyAlignment="1">
      <alignment horizontal="center" vertical="center"/>
    </xf>
    <xf numFmtId="187" fontId="0" fillId="0" borderId="0" xfId="0" applyNumberFormat="1" applyFont="1" applyFill="1" applyBorder="1" applyAlignment="1">
      <alignment horizontal="right" vertical="center"/>
    </xf>
    <xf numFmtId="0" fontId="11" fillId="0" borderId="9" xfId="2" applyFont="1" applyBorder="1" applyAlignment="1">
      <alignment horizontal="center" vertical="center" shrinkToFit="1"/>
    </xf>
    <xf numFmtId="181"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42" xfId="0" applyFill="1" applyBorder="1" applyAlignment="1">
      <alignment horizontal="center" vertical="center"/>
    </xf>
    <xf numFmtId="0" fontId="0" fillId="0" borderId="18" xfId="0" applyFill="1" applyBorder="1" applyAlignment="1">
      <alignment horizontal="center" vertical="center"/>
    </xf>
    <xf numFmtId="0" fontId="0" fillId="0" borderId="26" xfId="0" applyFont="1" applyFill="1" applyBorder="1" applyAlignment="1">
      <alignment horizontal="center" vertical="center"/>
    </xf>
    <xf numFmtId="178" fontId="0" fillId="0" borderId="0" xfId="0" applyNumberFormat="1" applyFont="1" applyFill="1" applyBorder="1" applyAlignment="1">
      <alignment vertical="center"/>
    </xf>
    <xf numFmtId="186" fontId="0" fillId="0" borderId="0" xfId="0" applyNumberFormat="1" applyFont="1" applyFill="1" applyBorder="1" applyAlignment="1">
      <alignment vertical="center"/>
    </xf>
    <xf numFmtId="0" fontId="0" fillId="0" borderId="12" xfId="0" applyFill="1" applyBorder="1" applyAlignment="1">
      <alignment horizontal="center" vertical="center"/>
    </xf>
    <xf numFmtId="0" fontId="0" fillId="0" borderId="0" xfId="0" applyFill="1" applyAlignment="1">
      <alignment horizontal="right" vertical="center"/>
    </xf>
    <xf numFmtId="187" fontId="0" fillId="0" borderId="0" xfId="0" applyNumberFormat="1" applyFont="1" applyFill="1" applyBorder="1" applyAlignment="1">
      <alignment horizontal="right" vertical="center"/>
    </xf>
    <xf numFmtId="10" fontId="0" fillId="0" borderId="59" xfId="1" applyNumberFormat="1" applyFont="1" applyFill="1" applyBorder="1" applyAlignment="1">
      <alignment horizontal="right" vertical="center"/>
    </xf>
    <xf numFmtId="10" fontId="0" fillId="0" borderId="60" xfId="1" applyNumberFormat="1" applyFont="1" applyFill="1" applyBorder="1" applyAlignment="1">
      <alignment horizontal="right" vertical="center" shrinkToFit="1"/>
    </xf>
    <xf numFmtId="192" fontId="0" fillId="0" borderId="0" xfId="1" applyNumberFormat="1" applyFont="1" applyFill="1" applyBorder="1" applyAlignment="1">
      <alignment horizontal="right" vertical="center"/>
    </xf>
    <xf numFmtId="192" fontId="0" fillId="0" borderId="15" xfId="1" applyNumberFormat="1" applyFont="1" applyFill="1" applyBorder="1" applyAlignment="1">
      <alignment horizontal="right" vertical="center" shrinkToFit="1"/>
    </xf>
    <xf numFmtId="10" fontId="0" fillId="0" borderId="15" xfId="1" applyNumberFormat="1" applyFont="1" applyFill="1" applyBorder="1" applyAlignment="1">
      <alignment horizontal="right" vertical="center" shrinkToFit="1"/>
    </xf>
    <xf numFmtId="192" fontId="0" fillId="0" borderId="15"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0" fontId="4" fillId="0" borderId="15" xfId="1" applyNumberFormat="1" applyFont="1" applyFill="1" applyBorder="1" applyAlignment="1">
      <alignment horizontal="right" vertical="center" shrinkToFit="1"/>
    </xf>
    <xf numFmtId="192" fontId="0" fillId="0" borderId="0" xfId="1" applyNumberFormat="1" applyFont="1" applyFill="1" applyBorder="1" applyAlignment="1">
      <alignment horizontal="right" vertical="center" shrinkToFit="1"/>
    </xf>
    <xf numFmtId="198" fontId="0" fillId="0" borderId="0" xfId="1" applyNumberFormat="1" applyFont="1" applyFill="1" applyBorder="1" applyAlignment="1">
      <alignment horizontal="right" vertical="center"/>
    </xf>
    <xf numFmtId="10" fontId="4" fillId="0" borderId="62" xfId="1" applyNumberFormat="1" applyFont="1" applyFill="1" applyBorder="1" applyAlignment="1">
      <alignment horizontal="right" vertical="center"/>
    </xf>
    <xf numFmtId="10" fontId="12" fillId="0" borderId="59" xfId="1" applyNumberFormat="1" applyFont="1" applyFill="1" applyBorder="1" applyAlignment="1">
      <alignment horizontal="right" vertical="center" shrinkToFit="1"/>
    </xf>
    <xf numFmtId="10" fontId="12" fillId="0" borderId="60" xfId="1" applyNumberFormat="1" applyFont="1" applyFill="1" applyBorder="1" applyAlignment="1">
      <alignment horizontal="right" vertical="center" shrinkToFit="1"/>
    </xf>
    <xf numFmtId="192" fontId="12" fillId="0" borderId="0" xfId="1" applyNumberFormat="1" applyFont="1" applyFill="1" applyBorder="1" applyAlignment="1">
      <alignment horizontal="right" vertical="center" shrinkToFit="1"/>
    </xf>
    <xf numFmtId="192" fontId="12" fillId="0" borderId="15" xfId="1" applyNumberFormat="1" applyFont="1" applyFill="1" applyBorder="1" applyAlignment="1">
      <alignment horizontal="right" vertical="center" shrinkToFit="1"/>
    </xf>
    <xf numFmtId="192" fontId="12" fillId="0" borderId="0" xfId="1" applyNumberFormat="1" applyFont="1" applyFill="1" applyBorder="1" applyAlignment="1">
      <alignment horizontal="right" vertical="center"/>
    </xf>
    <xf numFmtId="10" fontId="12" fillId="0" borderId="15" xfId="1" applyNumberFormat="1" applyFont="1" applyFill="1" applyBorder="1" applyAlignment="1">
      <alignment horizontal="right" vertical="center" shrinkToFit="1"/>
    </xf>
    <xf numFmtId="10" fontId="12" fillId="0" borderId="0" xfId="1" applyNumberFormat="1" applyFont="1" applyFill="1" applyBorder="1" applyAlignment="1">
      <alignment horizontal="right" vertical="center" shrinkToFit="1"/>
    </xf>
    <xf numFmtId="192" fontId="12" fillId="0" borderId="15" xfId="1" applyNumberFormat="1" applyFont="1" applyFill="1" applyBorder="1" applyAlignment="1">
      <alignment horizontal="right" vertical="center"/>
    </xf>
    <xf numFmtId="10" fontId="15" fillId="0" borderId="0" xfId="1" applyNumberFormat="1" applyFont="1" applyFill="1" applyBorder="1" applyAlignment="1">
      <alignment horizontal="right" vertical="center" shrinkToFit="1"/>
    </xf>
    <xf numFmtId="10" fontId="15" fillId="0" borderId="15" xfId="1" applyNumberFormat="1" applyFont="1" applyFill="1" applyBorder="1" applyAlignment="1">
      <alignment horizontal="right" vertical="center" shrinkToFit="1"/>
    </xf>
    <xf numFmtId="10" fontId="15" fillId="0" borderId="62" xfId="1" applyNumberFormat="1" applyFont="1" applyFill="1" applyBorder="1" applyAlignment="1">
      <alignment horizontal="right" vertical="center" shrinkToFit="1"/>
    </xf>
    <xf numFmtId="0" fontId="0" fillId="0" borderId="123" xfId="0" applyFont="1" applyFill="1" applyBorder="1" applyAlignment="1">
      <alignment horizontal="center" vertical="center"/>
    </xf>
    <xf numFmtId="187" fontId="4" fillId="0" borderId="1" xfId="0" applyNumberFormat="1" applyFont="1" applyFill="1" applyBorder="1" applyAlignment="1">
      <alignment vertical="center"/>
    </xf>
    <xf numFmtId="187" fontId="4" fillId="0" borderId="2" xfId="0" applyNumberFormat="1" applyFont="1" applyFill="1" applyBorder="1" applyAlignment="1">
      <alignment vertical="center"/>
    </xf>
    <xf numFmtId="187" fontId="4" fillId="0" borderId="20" xfId="0" applyNumberFormat="1" applyFont="1" applyFill="1" applyBorder="1" applyAlignment="1">
      <alignment vertical="center"/>
    </xf>
    <xf numFmtId="187" fontId="4" fillId="0" borderId="11" xfId="0" applyNumberFormat="1" applyFont="1" applyFill="1" applyBorder="1" applyAlignment="1">
      <alignment vertical="center"/>
    </xf>
    <xf numFmtId="187" fontId="4" fillId="0" borderId="0" xfId="0" applyNumberFormat="1" applyFont="1" applyFill="1" applyBorder="1" applyAlignment="1">
      <alignment vertical="center"/>
    </xf>
    <xf numFmtId="187" fontId="4" fillId="0" borderId="15" xfId="0" applyNumberFormat="1" applyFont="1" applyFill="1" applyBorder="1" applyAlignment="1">
      <alignment vertical="center"/>
    </xf>
    <xf numFmtId="187" fontId="0" fillId="0" borderId="0" xfId="0" applyNumberFormat="1" applyFont="1" applyFill="1" applyBorder="1" applyAlignment="1">
      <alignment vertical="center"/>
    </xf>
    <xf numFmtId="187" fontId="4" fillId="0" borderId="130" xfId="0" applyNumberFormat="1" applyFont="1" applyFill="1" applyBorder="1" applyAlignment="1">
      <alignment vertical="center"/>
    </xf>
    <xf numFmtId="187" fontId="0" fillId="0" borderId="16" xfId="0" applyNumberFormat="1" applyFont="1" applyFill="1" applyBorder="1" applyAlignment="1">
      <alignment vertical="center"/>
    </xf>
    <xf numFmtId="187" fontId="0" fillId="0" borderId="17" xfId="0" applyNumberFormat="1" applyFont="1" applyFill="1" applyBorder="1" applyAlignment="1">
      <alignment vertical="center"/>
    </xf>
    <xf numFmtId="0" fontId="0" fillId="0" borderId="124" xfId="0" applyFont="1" applyFill="1" applyBorder="1" applyAlignment="1">
      <alignment horizontal="center" vertical="center"/>
    </xf>
    <xf numFmtId="178" fontId="4" fillId="0" borderId="21" xfId="0" applyNumberFormat="1" applyFont="1" applyFill="1" applyBorder="1" applyAlignment="1">
      <alignment horizontal="right" vertical="center"/>
    </xf>
    <xf numFmtId="178" fontId="4" fillId="0" borderId="16" xfId="0" applyNumberFormat="1" applyFont="1" applyFill="1" applyBorder="1" applyAlignment="1">
      <alignment horizontal="right" vertical="center"/>
    </xf>
    <xf numFmtId="41" fontId="4" fillId="0" borderId="16" xfId="0" applyNumberFormat="1" applyFont="1" applyFill="1" applyBorder="1" applyAlignment="1">
      <alignment horizontal="right" vertical="center"/>
    </xf>
    <xf numFmtId="178" fontId="4" fillId="0" borderId="17" xfId="0" applyNumberFormat="1" applyFont="1" applyFill="1" applyBorder="1" applyAlignment="1">
      <alignment horizontal="right" vertical="center"/>
    </xf>
    <xf numFmtId="187" fontId="0" fillId="0" borderId="15" xfId="0" applyNumberFormat="1" applyFont="1" applyFill="1" applyBorder="1" applyAlignment="1">
      <alignment vertical="center"/>
    </xf>
    <xf numFmtId="187" fontId="4" fillId="0" borderId="16" xfId="0" applyNumberFormat="1" applyFont="1" applyFill="1" applyBorder="1" applyAlignment="1">
      <alignment vertical="center"/>
    </xf>
    <xf numFmtId="187" fontId="4" fillId="0" borderId="3" xfId="0" applyNumberFormat="1" applyFont="1" applyFill="1" applyBorder="1" applyAlignment="1">
      <alignment vertical="center"/>
    </xf>
    <xf numFmtId="187" fontId="18" fillId="0" borderId="0" xfId="0" applyNumberFormat="1" applyFont="1" applyFill="1" applyBorder="1" applyAlignment="1">
      <alignment vertical="center"/>
    </xf>
    <xf numFmtId="187" fontId="18" fillId="0" borderId="14" xfId="0" applyNumberFormat="1" applyFont="1" applyFill="1" applyBorder="1" applyAlignment="1">
      <alignment vertical="center"/>
    </xf>
    <xf numFmtId="187" fontId="0" fillId="0" borderId="14" xfId="0" applyNumberFormat="1" applyFont="1" applyFill="1" applyBorder="1" applyAlignment="1">
      <alignment vertical="center"/>
    </xf>
    <xf numFmtId="187" fontId="0" fillId="0" borderId="55" xfId="0" applyNumberFormat="1" applyFont="1" applyFill="1" applyBorder="1" applyAlignment="1">
      <alignment vertical="center"/>
    </xf>
    <xf numFmtId="187" fontId="0" fillId="0" borderId="56" xfId="0" applyNumberFormat="1" applyFont="1" applyFill="1" applyBorder="1" applyAlignment="1">
      <alignment vertical="center"/>
    </xf>
    <xf numFmtId="187" fontId="0" fillId="0" borderId="0" xfId="0" applyNumberFormat="1" applyFont="1" applyFill="1" applyBorder="1">
      <alignment vertical="center"/>
    </xf>
    <xf numFmtId="186" fontId="0" fillId="0" borderId="131" xfId="0" applyNumberFormat="1" applyFont="1" applyFill="1" applyBorder="1">
      <alignment vertical="center"/>
    </xf>
    <xf numFmtId="178" fontId="0" fillId="0" borderId="131" xfId="0" applyNumberFormat="1" applyFont="1" applyFill="1" applyBorder="1" applyAlignment="1">
      <alignment vertical="center" shrinkToFit="1"/>
    </xf>
    <xf numFmtId="186" fontId="0" fillId="0" borderId="14" xfId="0" applyNumberFormat="1" applyFont="1" applyFill="1" applyBorder="1" applyAlignment="1">
      <alignment horizontal="right" vertical="center"/>
    </xf>
    <xf numFmtId="186" fontId="0" fillId="0" borderId="14" xfId="0" applyNumberFormat="1" applyFont="1" applyFill="1" applyBorder="1" applyAlignment="1">
      <alignment horizontal="right" vertical="center"/>
    </xf>
    <xf numFmtId="180" fontId="0" fillId="0" borderId="3" xfId="0" applyNumberFormat="1" applyFont="1" applyFill="1" applyBorder="1" applyAlignment="1">
      <alignment horizontal="right" vertical="center"/>
    </xf>
    <xf numFmtId="182" fontId="0" fillId="0" borderId="3"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0" fillId="0" borderId="0" xfId="0" applyFill="1" applyAlignment="1">
      <alignment vertical="center"/>
    </xf>
    <xf numFmtId="0" fontId="0" fillId="0" borderId="0" xfId="2" applyFont="1" applyAlignment="1">
      <alignment horizontal="right" vertical="center"/>
    </xf>
    <xf numFmtId="0" fontId="0" fillId="0" borderId="0" xfId="2" applyFont="1" applyAlignment="1">
      <alignment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6" fontId="0" fillId="0" borderId="8"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78" fontId="0" fillId="0" borderId="15" xfId="0" applyNumberFormat="1" applyFont="1" applyFill="1" applyBorder="1" applyAlignment="1">
      <alignment vertical="center"/>
    </xf>
    <xf numFmtId="176" fontId="0" fillId="0" borderId="21" xfId="0" applyNumberFormat="1" applyFont="1" applyFill="1" applyBorder="1" applyAlignment="1">
      <alignment horizontal="right" vertical="center"/>
    </xf>
    <xf numFmtId="191" fontId="0" fillId="0" borderId="16" xfId="0" applyNumberFormat="1" applyFont="1" applyFill="1" applyBorder="1" applyAlignment="1">
      <alignment horizontal="right" vertical="center"/>
    </xf>
    <xf numFmtId="178" fontId="0" fillId="0" borderId="16" xfId="0" applyNumberFormat="1" applyFont="1" applyFill="1" applyBorder="1" applyAlignment="1">
      <alignment vertical="center"/>
    </xf>
    <xf numFmtId="178" fontId="0" fillId="0" borderId="17" xfId="0" applyNumberFormat="1" applyFont="1" applyFill="1" applyBorder="1" applyAlignment="1">
      <alignment vertical="center"/>
    </xf>
    <xf numFmtId="176" fontId="0" fillId="0" borderId="52" xfId="0" applyNumberFormat="1" applyFont="1" applyFill="1" applyBorder="1" applyAlignment="1">
      <alignment horizontal="right" vertical="center"/>
    </xf>
    <xf numFmtId="176" fontId="0" fillId="0" borderId="53" xfId="0" applyNumberFormat="1" applyFont="1" applyFill="1" applyBorder="1" applyAlignment="1">
      <alignment horizontal="right" vertical="center"/>
    </xf>
    <xf numFmtId="195" fontId="0" fillId="0" borderId="53" xfId="0" applyNumberFormat="1" applyFont="1" applyFill="1" applyBorder="1" applyAlignment="1">
      <alignment horizontal="right" vertical="center"/>
    </xf>
    <xf numFmtId="177" fontId="0" fillId="0" borderId="53" xfId="0" applyNumberFormat="1" applyFont="1" applyFill="1" applyBorder="1" applyAlignment="1">
      <alignment horizontal="right" vertical="center"/>
    </xf>
    <xf numFmtId="195" fontId="0" fillId="0" borderId="54" xfId="0" applyNumberFormat="1" applyFont="1" applyFill="1" applyBorder="1" applyAlignment="1">
      <alignment horizontal="right" vertical="center"/>
    </xf>
    <xf numFmtId="187" fontId="4" fillId="0" borderId="3" xfId="0" applyNumberFormat="1" applyFont="1" applyFill="1" applyBorder="1" applyAlignment="1">
      <alignment horizontal="right" vertical="center"/>
    </xf>
    <xf numFmtId="187" fontId="4" fillId="0" borderId="14" xfId="0" applyNumberFormat="1" applyFont="1" applyFill="1" applyBorder="1" applyAlignment="1">
      <alignment horizontal="right" vertical="center"/>
    </xf>
    <xf numFmtId="187" fontId="0" fillId="0" borderId="14" xfId="0" applyNumberFormat="1" applyFont="1" applyFill="1" applyBorder="1">
      <alignment vertical="center"/>
    </xf>
    <xf numFmtId="187" fontId="0" fillId="0" borderId="14" xfId="0" applyNumberFormat="1" applyFont="1" applyFill="1" applyBorder="1" applyAlignment="1">
      <alignment horizontal="right" vertical="center"/>
    </xf>
    <xf numFmtId="187" fontId="4" fillId="0" borderId="14" xfId="0" applyNumberFormat="1" applyFont="1" applyFill="1" applyBorder="1">
      <alignment vertical="center"/>
    </xf>
    <xf numFmtId="187" fontId="0" fillId="0" borderId="56" xfId="0" applyNumberFormat="1" applyFont="1" applyFill="1" applyBorder="1">
      <alignment vertical="center"/>
    </xf>
    <xf numFmtId="178" fontId="4" fillId="0" borderId="8" xfId="0" applyNumberFormat="1" applyFont="1" applyFill="1" applyBorder="1" applyAlignment="1">
      <alignment vertical="center"/>
    </xf>
    <xf numFmtId="178" fontId="4" fillId="0" borderId="0" xfId="0" applyNumberFormat="1" applyFont="1" applyFill="1" applyBorder="1" applyAlignment="1">
      <alignment vertical="center"/>
    </xf>
    <xf numFmtId="178" fontId="4" fillId="0" borderId="131" xfId="0" applyNumberFormat="1" applyFont="1" applyFill="1" applyBorder="1" applyAlignment="1">
      <alignment vertical="center"/>
    </xf>
    <xf numFmtId="186" fontId="4" fillId="0" borderId="8" xfId="0" applyNumberFormat="1" applyFont="1" applyFill="1" applyBorder="1">
      <alignment vertical="center"/>
    </xf>
    <xf numFmtId="186" fontId="4" fillId="0" borderId="0" xfId="0" applyNumberFormat="1" applyFont="1" applyFill="1" applyBorder="1" applyAlignment="1">
      <alignment vertical="center"/>
    </xf>
    <xf numFmtId="186" fontId="4" fillId="0" borderId="0" xfId="0" applyNumberFormat="1" applyFont="1" applyFill="1" applyBorder="1" applyAlignment="1">
      <alignment vertical="center" shrinkToFit="1"/>
    </xf>
    <xf numFmtId="186" fontId="4" fillId="0" borderId="131" xfId="0" applyNumberFormat="1" applyFont="1" applyFill="1" applyBorder="1">
      <alignment vertical="center"/>
    </xf>
    <xf numFmtId="186" fontId="4" fillId="0" borderId="74" xfId="0" applyNumberFormat="1" applyFont="1" applyFill="1" applyBorder="1">
      <alignment vertical="center"/>
    </xf>
    <xf numFmtId="186" fontId="4" fillId="0" borderId="55" xfId="0" applyNumberFormat="1" applyFont="1" applyFill="1" applyBorder="1">
      <alignment vertical="center"/>
    </xf>
    <xf numFmtId="186" fontId="4" fillId="0" borderId="56" xfId="0" applyNumberFormat="1" applyFont="1" applyFill="1" applyBorder="1">
      <alignment vertical="center"/>
    </xf>
    <xf numFmtId="0" fontId="12" fillId="0" borderId="48" xfId="0" applyFont="1" applyFill="1" applyBorder="1" applyAlignment="1">
      <alignment horizontal="center" vertical="center"/>
    </xf>
    <xf numFmtId="0" fontId="12" fillId="0" borderId="119" xfId="0" applyFont="1" applyFill="1" applyBorder="1" applyAlignment="1">
      <alignment horizontal="center" vertical="center"/>
    </xf>
    <xf numFmtId="189" fontId="4" fillId="0" borderId="3" xfId="0" applyNumberFormat="1" applyFont="1" applyFill="1" applyBorder="1">
      <alignment vertical="center"/>
    </xf>
    <xf numFmtId="189" fontId="0" fillId="0" borderId="14" xfId="0" applyNumberFormat="1" applyFont="1" applyFill="1" applyBorder="1">
      <alignment vertical="center"/>
    </xf>
    <xf numFmtId="189" fontId="0" fillId="0" borderId="56" xfId="0" applyNumberFormat="1" applyFont="1" applyFill="1" applyBorder="1">
      <alignment vertical="center"/>
    </xf>
    <xf numFmtId="186" fontId="4" fillId="0" borderId="56" xfId="0" applyNumberFormat="1" applyFont="1" applyFill="1" applyBorder="1" applyAlignment="1">
      <alignment horizontal="right" vertical="center"/>
    </xf>
    <xf numFmtId="0" fontId="4" fillId="0" borderId="127" xfId="0" applyNumberFormat="1" applyFont="1" applyFill="1" applyBorder="1" applyAlignment="1">
      <alignment horizontal="center" vertical="center"/>
    </xf>
    <xf numFmtId="0" fontId="0" fillId="0" borderId="0" xfId="2" applyFont="1" applyBorder="1" applyAlignment="1">
      <alignment horizontal="distributed" vertical="center"/>
    </xf>
    <xf numFmtId="0" fontId="11" fillId="0" borderId="0" xfId="2" applyFont="1" applyBorder="1" applyAlignment="1">
      <alignment horizontal="right" vertical="center"/>
    </xf>
    <xf numFmtId="0" fontId="11" fillId="0" borderId="16" xfId="2" applyFont="1" applyBorder="1" applyAlignment="1">
      <alignment horizontal="right" vertical="center"/>
    </xf>
    <xf numFmtId="187"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87" fontId="0" fillId="0" borderId="0" xfId="0" applyNumberFormat="1" applyFont="1" applyFill="1" applyBorder="1" applyAlignment="1">
      <alignment vertical="center"/>
    </xf>
    <xf numFmtId="178" fontId="0" fillId="0" borderId="131"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0" fillId="0" borderId="55" xfId="0" applyNumberFormat="1" applyFont="1" applyFill="1" applyBorder="1" applyAlignment="1">
      <alignment vertical="center"/>
    </xf>
    <xf numFmtId="186" fontId="0" fillId="0" borderId="55" xfId="0" applyNumberFormat="1" applyFont="1" applyFill="1" applyBorder="1" applyAlignment="1">
      <alignment horizontal="right" vertical="center"/>
    </xf>
    <xf numFmtId="186" fontId="4" fillId="0" borderId="1" xfId="2" applyNumberFormat="1" applyFont="1" applyFill="1" applyBorder="1" applyAlignment="1">
      <alignment vertical="center"/>
    </xf>
    <xf numFmtId="186" fontId="4" fillId="0" borderId="2" xfId="2" applyNumberFormat="1" applyFont="1" applyFill="1" applyBorder="1" applyAlignment="1">
      <alignment vertical="center"/>
    </xf>
    <xf numFmtId="41" fontId="4" fillId="0" borderId="2" xfId="2" applyNumberFormat="1" applyFont="1" applyFill="1" applyBorder="1" applyAlignment="1">
      <alignment vertical="center"/>
    </xf>
    <xf numFmtId="186" fontId="4" fillId="0" borderId="20" xfId="2" applyNumberFormat="1" applyFont="1" applyFill="1" applyBorder="1" applyAlignment="1">
      <alignment vertical="center"/>
    </xf>
    <xf numFmtId="186" fontId="11" fillId="0" borderId="8" xfId="2" applyNumberFormat="1" applyFont="1" applyFill="1" applyBorder="1" applyAlignment="1">
      <alignment vertical="center"/>
    </xf>
    <xf numFmtId="186" fontId="11" fillId="0" borderId="0" xfId="2" applyNumberFormat="1" applyFont="1" applyFill="1" applyBorder="1" applyAlignment="1">
      <alignment vertical="center"/>
    </xf>
    <xf numFmtId="41" fontId="11" fillId="0" borderId="0" xfId="2" applyNumberFormat="1" applyFont="1" applyFill="1" applyBorder="1" applyAlignment="1">
      <alignment vertical="center"/>
    </xf>
    <xf numFmtId="186" fontId="11" fillId="0" borderId="15" xfId="2" applyNumberFormat="1" applyFont="1" applyFill="1" applyBorder="1" applyAlignment="1">
      <alignment vertical="center"/>
    </xf>
    <xf numFmtId="188" fontId="11" fillId="0" borderId="0" xfId="2" applyNumberFormat="1" applyFont="1" applyFill="1" applyBorder="1" applyAlignment="1">
      <alignment vertical="center"/>
    </xf>
    <xf numFmtId="188" fontId="11" fillId="0" borderId="15" xfId="2" applyNumberFormat="1" applyFont="1" applyFill="1" applyBorder="1" applyAlignment="1">
      <alignment vertical="center"/>
    </xf>
    <xf numFmtId="188" fontId="11" fillId="0" borderId="8" xfId="2" applyNumberFormat="1" applyFont="1" applyFill="1" applyBorder="1" applyAlignment="1">
      <alignment vertical="center"/>
    </xf>
    <xf numFmtId="186" fontId="11" fillId="0" borderId="21" xfId="2" applyNumberFormat="1" applyFont="1" applyFill="1" applyBorder="1" applyAlignment="1">
      <alignment vertical="center"/>
    </xf>
    <xf numFmtId="187" fontId="11" fillId="0" borderId="16" xfId="2" applyNumberFormat="1" applyFont="1" applyFill="1" applyBorder="1" applyAlignment="1">
      <alignment vertical="center"/>
    </xf>
    <xf numFmtId="188" fontId="11" fillId="0" borderId="16" xfId="2" applyNumberFormat="1" applyFont="1" applyFill="1" applyBorder="1" applyAlignment="1">
      <alignment vertical="center"/>
    </xf>
    <xf numFmtId="41" fontId="11" fillId="0" borderId="16" xfId="2" applyNumberFormat="1" applyFont="1" applyFill="1" applyBorder="1" applyAlignment="1">
      <alignment vertical="center"/>
    </xf>
    <xf numFmtId="186" fontId="11" fillId="0" borderId="16" xfId="2" applyNumberFormat="1" applyFont="1" applyFill="1" applyBorder="1" applyAlignment="1">
      <alignment vertical="center"/>
    </xf>
    <xf numFmtId="188" fontId="11" fillId="0" borderId="17" xfId="2" applyNumberFormat="1" applyFont="1" applyFill="1" applyBorder="1" applyAlignment="1">
      <alignment vertical="center"/>
    </xf>
    <xf numFmtId="186" fontId="4" fillId="0" borderId="0" xfId="2" applyNumberFormat="1" applyFont="1" applyFill="1" applyBorder="1" applyAlignment="1">
      <alignment vertical="center"/>
    </xf>
    <xf numFmtId="178" fontId="4" fillId="0" borderId="0" xfId="2" applyNumberFormat="1" applyFont="1" applyFill="1" applyBorder="1" applyAlignment="1">
      <alignment vertical="center"/>
    </xf>
    <xf numFmtId="178" fontId="4" fillId="0" borderId="0" xfId="2" applyNumberFormat="1" applyFont="1" applyFill="1" applyBorder="1" applyAlignment="1">
      <alignment horizontal="right" vertical="center"/>
    </xf>
    <xf numFmtId="178" fontId="4" fillId="0" borderId="15" xfId="2" applyNumberFormat="1" applyFont="1" applyFill="1" applyBorder="1" applyAlignment="1">
      <alignment vertical="center"/>
    </xf>
    <xf numFmtId="178" fontId="11" fillId="0" borderId="0" xfId="2" applyNumberFormat="1" applyFont="1" applyFill="1" applyBorder="1" applyAlignment="1">
      <alignment vertical="center"/>
    </xf>
    <xf numFmtId="187" fontId="11" fillId="0" borderId="0" xfId="2" applyNumberFormat="1" applyFont="1" applyFill="1" applyBorder="1" applyAlignment="1">
      <alignment vertical="center"/>
    </xf>
    <xf numFmtId="187" fontId="11" fillId="0" borderId="15" xfId="2" applyNumberFormat="1" applyFont="1" applyFill="1" applyBorder="1" applyAlignment="1">
      <alignment vertical="center"/>
    </xf>
    <xf numFmtId="178" fontId="11" fillId="0" borderId="15" xfId="2" applyNumberFormat="1" applyFont="1" applyFill="1" applyBorder="1" applyAlignment="1">
      <alignment vertical="center"/>
    </xf>
    <xf numFmtId="187" fontId="11" fillId="0" borderId="131" xfId="2" applyNumberFormat="1" applyFont="1" applyFill="1" applyBorder="1" applyAlignment="1">
      <alignment vertical="center"/>
    </xf>
    <xf numFmtId="186" fontId="11" fillId="0" borderId="133" xfId="2" applyNumberFormat="1" applyFont="1" applyFill="1" applyBorder="1" applyAlignment="1">
      <alignment vertical="center"/>
    </xf>
    <xf numFmtId="187" fontId="11" fillId="0" borderId="133" xfId="2" applyNumberFormat="1" applyFont="1" applyFill="1" applyBorder="1" applyAlignment="1">
      <alignment vertical="center"/>
    </xf>
    <xf numFmtId="187" fontId="11" fillId="0" borderId="134" xfId="2" applyNumberFormat="1" applyFont="1" applyFill="1" applyBorder="1" applyAlignment="1">
      <alignment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right" vertical="center"/>
    </xf>
    <xf numFmtId="183" fontId="0" fillId="0" borderId="0" xfId="0" applyNumberFormat="1" applyFont="1" applyFill="1" applyBorder="1" applyAlignment="1">
      <alignment horizontal="right" vertical="center"/>
    </xf>
    <xf numFmtId="0" fontId="4" fillId="0" borderId="123" xfId="0" applyNumberFormat="1" applyFont="1" applyFill="1" applyBorder="1" applyAlignment="1">
      <alignment horizontal="center" vertical="center"/>
    </xf>
    <xf numFmtId="186" fontId="4" fillId="0" borderId="16" xfId="0" applyNumberFormat="1" applyFont="1" applyFill="1" applyBorder="1" applyAlignment="1">
      <alignment horizontal="right" vertical="center"/>
    </xf>
    <xf numFmtId="186" fontId="19" fillId="0" borderId="16" xfId="0" applyNumberFormat="1" applyFont="1" applyFill="1" applyBorder="1" applyAlignment="1">
      <alignment horizontal="right" vertical="center"/>
    </xf>
    <xf numFmtId="181" fontId="4" fillId="0" borderId="16" xfId="0" applyNumberFormat="1" applyFont="1" applyFill="1" applyBorder="1" applyAlignment="1">
      <alignment horizontal="right" vertical="center"/>
    </xf>
    <xf numFmtId="193" fontId="4" fillId="0" borderId="16" xfId="0" applyNumberFormat="1" applyFont="1" applyFill="1" applyBorder="1" applyAlignment="1">
      <alignment horizontal="right" vertical="center"/>
    </xf>
    <xf numFmtId="182" fontId="4" fillId="0" borderId="125" xfId="0" applyNumberFormat="1" applyFont="1" applyFill="1" applyBorder="1" applyAlignment="1">
      <alignment horizontal="right" vertical="center"/>
    </xf>
    <xf numFmtId="194" fontId="4" fillId="0" borderId="16" xfId="0" applyNumberFormat="1" applyFont="1" applyFill="1" applyBorder="1" applyAlignment="1">
      <alignment horizontal="right" vertical="center"/>
    </xf>
    <xf numFmtId="194" fontId="4" fillId="0" borderId="55" xfId="0" applyNumberFormat="1" applyFont="1" applyFill="1" applyBorder="1" applyAlignment="1">
      <alignment horizontal="right" vertical="center"/>
    </xf>
    <xf numFmtId="183" fontId="4" fillId="0" borderId="55" xfId="0" applyNumberFormat="1" applyFont="1" applyFill="1" applyBorder="1" applyAlignment="1">
      <alignment horizontal="right" vertical="center"/>
    </xf>
    <xf numFmtId="184" fontId="4" fillId="0" borderId="55" xfId="0" applyNumberFormat="1" applyFont="1" applyFill="1" applyBorder="1" applyAlignment="1">
      <alignment horizontal="right" vertical="center"/>
    </xf>
    <xf numFmtId="185" fontId="4" fillId="0" borderId="56" xfId="0" applyNumberFormat="1" applyFont="1" applyFill="1" applyBorder="1" applyAlignment="1">
      <alignment horizontal="right" vertical="center"/>
    </xf>
    <xf numFmtId="0" fontId="0" fillId="0" borderId="32" xfId="0" applyFill="1" applyBorder="1" applyAlignment="1">
      <alignment horizontal="center" vertical="center"/>
    </xf>
    <xf numFmtId="0" fontId="0" fillId="0" borderId="0" xfId="2" applyFont="1"/>
    <xf numFmtId="0" fontId="20" fillId="0" borderId="0" xfId="2" applyFont="1" applyBorder="1" applyAlignment="1">
      <alignment horizontal="right" vertical="center" wrapText="1"/>
    </xf>
    <xf numFmtId="0" fontId="21" fillId="0" borderId="0" xfId="0" applyFont="1">
      <alignment vertical="center"/>
    </xf>
    <xf numFmtId="49" fontId="0" fillId="0" borderId="0" xfId="0" applyNumberFormat="1">
      <alignment vertical="center"/>
    </xf>
    <xf numFmtId="0" fontId="0" fillId="0" borderId="90" xfId="0" applyFont="1" applyFill="1" applyBorder="1" applyAlignment="1">
      <alignment horizontal="distributed" vertical="center"/>
    </xf>
    <xf numFmtId="0" fontId="0" fillId="0" borderId="67" xfId="0" applyFont="1" applyFill="1" applyBorder="1" applyAlignment="1">
      <alignment horizontal="center" vertical="center"/>
    </xf>
    <xf numFmtId="0" fontId="0" fillId="0" borderId="4" xfId="0" applyFont="1" applyFill="1" applyBorder="1" applyAlignment="1">
      <alignment horizontal="distributed" vertical="center"/>
    </xf>
    <xf numFmtId="0" fontId="6" fillId="0" borderId="4"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1" xfId="0" applyFont="1" applyFill="1" applyBorder="1" applyAlignment="1">
      <alignment horizontal="center" vertical="center"/>
    </xf>
    <xf numFmtId="0" fontId="0" fillId="0" borderId="40" xfId="0" applyFont="1" applyFill="1" applyBorder="1" applyAlignment="1">
      <alignment horizontal="center" vertical="center" shrinkToFit="1"/>
    </xf>
    <xf numFmtId="0" fontId="0" fillId="0" borderId="88" xfId="0"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0" fillId="0" borderId="40" xfId="3" applyFont="1" applyFill="1" applyBorder="1" applyAlignment="1" applyProtection="1">
      <alignment horizontal="center" vertical="center" wrapText="1" shrinkToFit="1"/>
      <protection locked="0"/>
    </xf>
    <xf numFmtId="0" fontId="0" fillId="0" borderId="89" xfId="3" applyFont="1" applyFill="1" applyBorder="1" applyAlignment="1" applyProtection="1">
      <alignment horizontal="center" vertical="center" wrapText="1" shrinkToFit="1"/>
      <protection locked="0"/>
    </xf>
    <xf numFmtId="0" fontId="5" fillId="0" borderId="82" xfId="0" applyFont="1" applyFill="1" applyBorder="1" applyAlignment="1">
      <alignment horizontal="center" vertical="center"/>
    </xf>
    <xf numFmtId="0" fontId="4" fillId="0" borderId="83"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8" xfId="0" applyFont="1" applyFill="1" applyBorder="1" applyAlignment="1">
      <alignment horizontal="center" vertical="center"/>
    </xf>
    <xf numFmtId="37" fontId="4" fillId="0" borderId="55" xfId="0" applyNumberFormat="1" applyFont="1" applyFill="1" applyBorder="1" applyAlignment="1">
      <alignment horizontal="right" vertical="center"/>
    </xf>
    <xf numFmtId="0" fontId="0"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0" xfId="0" applyFont="1" applyFill="1" applyBorder="1" applyAlignment="1">
      <alignment horizontal="center" vertical="center"/>
    </xf>
    <xf numFmtId="3" fontId="0" fillId="0" borderId="0" xfId="0" applyNumberFormat="1" applyFont="1" applyFill="1" applyBorder="1" applyAlignment="1">
      <alignment horizontal="right" vertical="center"/>
    </xf>
    <xf numFmtId="3" fontId="4" fillId="0" borderId="55" xfId="0" applyNumberFormat="1" applyFont="1" applyFill="1" applyBorder="1" applyAlignment="1">
      <alignment horizontal="right" vertical="center"/>
    </xf>
    <xf numFmtId="187" fontId="4" fillId="0" borderId="55" xfId="0" applyNumberFormat="1" applyFont="1" applyFill="1" applyBorder="1" applyAlignment="1">
      <alignment horizontal="right" vertical="center"/>
    </xf>
    <xf numFmtId="0" fontId="0" fillId="0" borderId="16" xfId="0" applyFill="1" applyBorder="1" applyAlignment="1">
      <alignment horizontal="left" vertical="center"/>
    </xf>
    <xf numFmtId="0" fontId="0" fillId="0" borderId="16" xfId="0" applyFont="1" applyFill="1" applyBorder="1" applyAlignment="1">
      <alignment horizontal="left" vertical="center"/>
    </xf>
    <xf numFmtId="186" fontId="4" fillId="0" borderId="74"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81" xfId="0" applyFont="1" applyFill="1" applyBorder="1" applyAlignment="1">
      <alignment horizontal="distributed" vertical="center"/>
    </xf>
    <xf numFmtId="0" fontId="0" fillId="0" borderId="82" xfId="0" applyFont="1" applyFill="1" applyBorder="1" applyAlignment="1">
      <alignment horizontal="distributed" vertical="center"/>
    </xf>
    <xf numFmtId="0" fontId="0" fillId="0" borderId="77" xfId="0" applyFont="1" applyFill="1" applyBorder="1" applyAlignment="1">
      <alignment horizontal="distributed" vertical="center"/>
    </xf>
    <xf numFmtId="0" fontId="0" fillId="0" borderId="78" xfId="0" applyFont="1" applyFill="1" applyBorder="1" applyAlignment="1">
      <alignment horizontal="distributed" vertical="center"/>
    </xf>
    <xf numFmtId="0" fontId="5" fillId="0" borderId="4"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76" xfId="0" applyFont="1" applyFill="1" applyBorder="1" applyAlignment="1">
      <alignment horizontal="center" vertical="center"/>
    </xf>
    <xf numFmtId="0" fontId="0" fillId="0" borderId="84"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4" xfId="0" applyFont="1" applyFill="1" applyBorder="1" applyAlignment="1">
      <alignment vertical="center"/>
    </xf>
    <xf numFmtId="0" fontId="0" fillId="0" borderId="79" xfId="0" applyFont="1" applyFill="1" applyBorder="1" applyAlignment="1">
      <alignment vertical="center"/>
    </xf>
    <xf numFmtId="187" fontId="0" fillId="0" borderId="0" xfId="0" applyNumberFormat="1" applyFont="1" applyFill="1" applyBorder="1" applyAlignment="1">
      <alignment horizontal="right" vertical="center"/>
    </xf>
    <xf numFmtId="37" fontId="0" fillId="0" borderId="0" xfId="0" applyNumberFormat="1" applyFont="1" applyFill="1" applyBorder="1" applyAlignment="1">
      <alignment horizontal="right" vertical="center"/>
    </xf>
    <xf numFmtId="186" fontId="0" fillId="0" borderId="11" xfId="0" applyNumberFormat="1" applyFont="1" applyFill="1" applyBorder="1" applyAlignment="1">
      <alignment horizontal="right" vertical="center"/>
    </xf>
    <xf numFmtId="0" fontId="0" fillId="0" borderId="7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2"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4" fillId="0" borderId="16" xfId="0" applyNumberFormat="1" applyFont="1" applyFill="1" applyBorder="1" applyAlignment="1">
      <alignment vertical="center"/>
    </xf>
    <xf numFmtId="0" fontId="0" fillId="0" borderId="92"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181" fontId="0" fillId="0" borderId="0" xfId="0" applyNumberFormat="1" applyFont="1" applyFill="1" applyBorder="1" applyAlignment="1">
      <alignment horizontal="right" vertical="center"/>
    </xf>
    <xf numFmtId="181" fontId="0" fillId="0" borderId="0" xfId="0" applyNumberFormat="1" applyFont="1" applyFill="1" applyBorder="1" applyAlignment="1">
      <alignment vertical="center"/>
    </xf>
    <xf numFmtId="183" fontId="0" fillId="0" borderId="2" xfId="0" applyNumberFormat="1" applyFont="1" applyFill="1" applyBorder="1" applyAlignment="1">
      <alignment horizontal="right" vertical="center"/>
    </xf>
    <xf numFmtId="3" fontId="0" fillId="0" borderId="2"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4" fillId="0" borderId="16" xfId="0" applyNumberFormat="1" applyFont="1" applyFill="1" applyBorder="1" applyAlignment="1">
      <alignment horizontal="right" vertical="center"/>
    </xf>
    <xf numFmtId="186" fontId="0" fillId="0" borderId="126" xfId="0" applyNumberFormat="1" applyFont="1" applyFill="1" applyBorder="1" applyAlignment="1">
      <alignment horizontal="right" vertical="center"/>
    </xf>
    <xf numFmtId="186" fontId="0" fillId="0" borderId="2" xfId="0" applyNumberFormat="1" applyFont="1" applyFill="1" applyBorder="1" applyAlignment="1">
      <alignment horizontal="right" vertical="center"/>
    </xf>
    <xf numFmtId="187" fontId="0" fillId="0" borderId="2" xfId="0" applyNumberFormat="1" applyFont="1" applyFill="1" applyBorder="1" applyAlignment="1">
      <alignment horizontal="right" vertical="center"/>
    </xf>
    <xf numFmtId="43" fontId="12" fillId="0" borderId="50" xfId="0" applyNumberFormat="1" applyFont="1" applyFill="1" applyBorder="1" applyAlignment="1">
      <alignment horizontal="center" vertical="center"/>
    </xf>
    <xf numFmtId="0" fontId="12" fillId="0" borderId="99" xfId="0" applyFont="1" applyFill="1" applyBorder="1" applyAlignment="1">
      <alignment horizontal="center" vertical="center"/>
    </xf>
    <xf numFmtId="0" fontId="12" fillId="0" borderId="99" xfId="0" applyFont="1" applyFill="1" applyBorder="1">
      <alignment vertical="center"/>
    </xf>
    <xf numFmtId="0" fontId="12" fillId="0" borderId="100" xfId="0" applyFont="1" applyFill="1" applyBorder="1">
      <alignment vertical="center"/>
    </xf>
    <xf numFmtId="0" fontId="12" fillId="0" borderId="101" xfId="0" applyFont="1" applyFill="1" applyBorder="1" applyAlignment="1">
      <alignment horizontal="distributed" vertical="distributed" textRotation="255" justifyLastLine="1"/>
    </xf>
    <xf numFmtId="0" fontId="12" fillId="0" borderId="26" xfId="0" applyFont="1" applyFill="1" applyBorder="1" applyAlignment="1">
      <alignment horizontal="distributed" vertical="distributed" textRotation="255" justifyLastLine="1"/>
    </xf>
    <xf numFmtId="0" fontId="12" fillId="0" borderId="102" xfId="0" applyFont="1" applyFill="1" applyBorder="1" applyAlignment="1">
      <alignment horizontal="distributed" vertical="distributed" textRotation="255" justifyLastLine="1"/>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5" fillId="0" borderId="0" xfId="0" applyFont="1" applyFill="1" applyAlignment="1">
      <alignment horizontal="left" vertical="center" shrinkToFit="1"/>
    </xf>
    <xf numFmtId="0" fontId="12" fillId="0" borderId="0" xfId="0" applyFont="1" applyFill="1" applyAlignment="1">
      <alignment horizontal="left" vertical="top" wrapText="1"/>
    </xf>
    <xf numFmtId="41" fontId="0" fillId="0" borderId="0" xfId="0" applyNumberFormat="1" applyFont="1" applyFill="1" applyBorder="1" applyAlignment="1">
      <alignment horizontal="right" vertical="center"/>
    </xf>
    <xf numFmtId="0" fontId="12" fillId="0" borderId="1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5"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97" xfId="0" applyFont="1" applyFill="1" applyBorder="1">
      <alignment vertical="center"/>
    </xf>
    <xf numFmtId="0" fontId="12" fillId="0" borderId="98" xfId="0" applyFont="1" applyFill="1" applyBorder="1">
      <alignment vertical="center"/>
    </xf>
    <xf numFmtId="43" fontId="12" fillId="0" borderId="98" xfId="0" applyNumberFormat="1" applyFont="1" applyFill="1" applyBorder="1" applyAlignment="1">
      <alignment horizontal="center" vertical="center"/>
    </xf>
    <xf numFmtId="43" fontId="12" fillId="0" borderId="50" xfId="0" applyNumberFormat="1" applyFont="1" applyFill="1" applyBorder="1" applyAlignment="1">
      <alignment horizontal="center" vertical="center" shrinkToFit="1"/>
    </xf>
    <xf numFmtId="43" fontId="12" fillId="0" borderId="57" xfId="0" applyNumberFormat="1" applyFont="1" applyFill="1" applyBorder="1" applyAlignment="1">
      <alignment horizontal="center" vertical="center" shrinkToFit="1"/>
    </xf>
    <xf numFmtId="41" fontId="0" fillId="0" borderId="59" xfId="1" applyNumberFormat="1" applyFont="1" applyFill="1" applyBorder="1" applyAlignment="1">
      <alignment horizontal="right" vertical="center" shrinkToFit="1"/>
    </xf>
    <xf numFmtId="0" fontId="0" fillId="0" borderId="59" xfId="0" applyFont="1" applyFill="1" applyBorder="1" applyAlignment="1">
      <alignment vertical="center" shrinkToFit="1"/>
    </xf>
    <xf numFmtId="41" fontId="0" fillId="0" borderId="0" xfId="1" applyNumberFormat="1" applyFont="1" applyFill="1" applyBorder="1" applyAlignment="1">
      <alignment horizontal="right" vertical="center"/>
    </xf>
    <xf numFmtId="0" fontId="0" fillId="0" borderId="0" xfId="0" applyFont="1" applyFill="1" applyBorder="1">
      <alignment vertical="center"/>
    </xf>
    <xf numFmtId="41" fontId="0" fillId="0" borderId="0" xfId="1" applyNumberFormat="1" applyFont="1" applyFill="1" applyBorder="1" applyAlignment="1">
      <alignment horizontal="right" vertical="center" shrinkToFit="1"/>
    </xf>
    <xf numFmtId="0" fontId="0" fillId="0" borderId="0" xfId="0" applyFont="1" applyFill="1" applyBorder="1" applyAlignment="1">
      <alignment vertical="center" shrinkToFit="1"/>
    </xf>
    <xf numFmtId="41" fontId="0" fillId="0" borderId="59" xfId="0" applyNumberFormat="1" applyFont="1" applyFill="1" applyBorder="1" applyAlignment="1">
      <alignment horizontal="right" vertical="center"/>
    </xf>
    <xf numFmtId="0" fontId="12" fillId="0" borderId="62" xfId="0" applyFont="1" applyFill="1" applyBorder="1" applyAlignment="1">
      <alignment horizontal="distributed" vertical="center"/>
    </xf>
    <xf numFmtId="43" fontId="0" fillId="0" borderId="103" xfId="0" applyNumberFormat="1" applyFill="1" applyBorder="1" applyAlignment="1">
      <alignment horizontal="center" vertical="center" shrinkToFit="1"/>
    </xf>
    <xf numFmtId="43" fontId="0" fillId="0" borderId="104" xfId="0" applyNumberFormat="1" applyFont="1" applyFill="1" applyBorder="1" applyAlignment="1">
      <alignment horizontal="center" vertical="center" shrinkToFit="1"/>
    </xf>
    <xf numFmtId="43" fontId="0" fillId="0" borderId="105" xfId="0" applyNumberFormat="1" applyFont="1" applyFill="1" applyBorder="1" applyAlignment="1">
      <alignment horizontal="center" vertical="center" shrinkToFit="1"/>
    </xf>
    <xf numFmtId="41" fontId="4" fillId="0" borderId="0" xfId="0" applyNumberFormat="1" applyFont="1" applyFill="1" applyBorder="1" applyAlignment="1">
      <alignment horizontal="right" vertical="center"/>
    </xf>
    <xf numFmtId="41" fontId="4" fillId="0" borderId="62" xfId="1" applyNumberFormat="1" applyFont="1" applyFill="1" applyBorder="1" applyAlignment="1">
      <alignment horizontal="right" vertical="center" shrinkToFit="1"/>
    </xf>
    <xf numFmtId="0" fontId="4" fillId="0" borderId="62" xfId="0" applyFont="1" applyFill="1" applyBorder="1">
      <alignment vertical="center"/>
    </xf>
    <xf numFmtId="41" fontId="4" fillId="0" borderId="62" xfId="0" applyNumberFormat="1" applyFont="1" applyFill="1" applyBorder="1" applyAlignment="1">
      <alignment horizontal="right" vertical="center"/>
    </xf>
    <xf numFmtId="0" fontId="12" fillId="0" borderId="106" xfId="0" applyFont="1" applyFill="1" applyBorder="1" applyAlignment="1">
      <alignment horizontal="distributed" vertical="distributed" textRotation="255" justifyLastLine="1"/>
    </xf>
    <xf numFmtId="0" fontId="12" fillId="0" borderId="107" xfId="0" applyFont="1" applyFill="1" applyBorder="1" applyAlignment="1">
      <alignment horizontal="distributed" vertical="distributed" textRotation="255" justifyLastLine="1"/>
    </xf>
    <xf numFmtId="0" fontId="12" fillId="0" borderId="108" xfId="0" applyFont="1" applyFill="1" applyBorder="1" applyAlignment="1">
      <alignment horizontal="distributed" vertical="distributed" textRotation="255" justifyLastLine="1"/>
    </xf>
    <xf numFmtId="0" fontId="12" fillId="0" borderId="16" xfId="0" applyFont="1" applyFill="1" applyBorder="1" applyAlignment="1">
      <alignment horizontal="distributed" vertical="center"/>
    </xf>
    <xf numFmtId="41" fontId="4" fillId="0" borderId="0" xfId="1" applyNumberFormat="1" applyFont="1" applyFill="1" applyBorder="1" applyAlignment="1">
      <alignment horizontal="right" vertical="center" shrinkToFit="1"/>
    </xf>
    <xf numFmtId="0" fontId="4" fillId="0" borderId="0" xfId="0" applyFont="1" applyFill="1" applyBorder="1">
      <alignment vertical="center"/>
    </xf>
    <xf numFmtId="41" fontId="12" fillId="0" borderId="0" xfId="0" applyNumberFormat="1" applyFont="1" applyFill="1" applyBorder="1" applyAlignment="1">
      <alignment horizontal="right" vertical="center" shrinkToFit="1"/>
    </xf>
    <xf numFmtId="0" fontId="12" fillId="0" borderId="0" xfId="0" applyFont="1" applyFill="1" applyBorder="1" applyAlignment="1">
      <alignment vertical="center" shrinkToFit="1"/>
    </xf>
    <xf numFmtId="41" fontId="12" fillId="0" borderId="59" xfId="0" applyNumberFormat="1" applyFont="1" applyFill="1" applyBorder="1" applyAlignment="1">
      <alignment horizontal="right" vertical="center" shrinkToFit="1"/>
    </xf>
    <xf numFmtId="0" fontId="12" fillId="0" borderId="59" xfId="0" applyFont="1" applyFill="1" applyBorder="1" applyAlignment="1">
      <alignment vertical="center" shrinkToFit="1"/>
    </xf>
    <xf numFmtId="41" fontId="12" fillId="0" borderId="0" xfId="0" applyNumberFormat="1" applyFont="1" applyFill="1" applyBorder="1" applyAlignment="1">
      <alignment horizontal="right" vertical="center"/>
    </xf>
    <xf numFmtId="0" fontId="12" fillId="0" borderId="0" xfId="0" applyFont="1" applyFill="1" applyBorder="1">
      <alignment vertical="center"/>
    </xf>
    <xf numFmtId="197" fontId="0" fillId="0" borderId="0" xfId="0" applyNumberFormat="1" applyFont="1" applyFill="1" applyBorder="1" applyAlignment="1">
      <alignment horizontal="right" vertical="center"/>
    </xf>
    <xf numFmtId="41" fontId="15" fillId="0" borderId="0" xfId="0" applyNumberFormat="1" applyFont="1" applyFill="1" applyBorder="1" applyAlignment="1">
      <alignment horizontal="right" vertical="center" shrinkToFit="1"/>
    </xf>
    <xf numFmtId="0" fontId="15" fillId="0" borderId="0" xfId="0" applyFont="1" applyFill="1" applyBorder="1">
      <alignment vertical="center"/>
    </xf>
    <xf numFmtId="0" fontId="12" fillId="0" borderId="26" xfId="0" applyFont="1" applyFill="1" applyBorder="1" applyAlignment="1">
      <alignment horizontal="distributed" vertical="center" textRotation="255"/>
    </xf>
    <xf numFmtId="0" fontId="12" fillId="0" borderId="102" xfId="0" applyFont="1" applyFill="1" applyBorder="1" applyAlignment="1">
      <alignment horizontal="distributed" vertical="center" textRotation="255"/>
    </xf>
    <xf numFmtId="0" fontId="12" fillId="0" borderId="62" xfId="0" applyNumberFormat="1" applyFont="1" applyFill="1" applyBorder="1" applyAlignment="1">
      <alignment horizontal="distributed" vertical="center"/>
    </xf>
    <xf numFmtId="0" fontId="12" fillId="0" borderId="112" xfId="0" applyFont="1" applyFill="1" applyBorder="1" applyAlignment="1">
      <alignment horizontal="distributed" vertical="distributed" textRotation="255" justifyLastLine="1"/>
    </xf>
    <xf numFmtId="0" fontId="12" fillId="0" borderId="0" xfId="0" applyFont="1" applyFill="1" applyBorder="1" applyAlignment="1">
      <alignment horizontal="distributed" vertical="distributed" textRotation="255" justifyLastLine="1"/>
    </xf>
    <xf numFmtId="0" fontId="12" fillId="0" borderId="62" xfId="0" applyFont="1" applyFill="1" applyBorder="1" applyAlignment="1">
      <alignment horizontal="distributed" vertical="distributed" textRotation="255" justifyLastLine="1"/>
    </xf>
    <xf numFmtId="0" fontId="12" fillId="0" borderId="109" xfId="0" applyFont="1" applyFill="1" applyBorder="1" applyAlignment="1">
      <alignment horizontal="center" vertical="center"/>
    </xf>
    <xf numFmtId="0" fontId="12" fillId="0" borderId="98"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10" xfId="0" applyFont="1" applyFill="1" applyBorder="1" applyAlignment="1">
      <alignment horizontal="center" vertical="center"/>
    </xf>
    <xf numFmtId="0" fontId="12" fillId="0" borderId="111" xfId="0" applyFont="1" applyFill="1" applyBorder="1" applyAlignment="1">
      <alignment horizontal="center" vertical="center"/>
    </xf>
    <xf numFmtId="41" fontId="15" fillId="0" borderId="62" xfId="0" applyNumberFormat="1" applyFont="1" applyFill="1" applyBorder="1" applyAlignment="1">
      <alignment horizontal="right" vertical="center" shrinkToFit="1"/>
    </xf>
    <xf numFmtId="0" fontId="15" fillId="0" borderId="62" xfId="0" applyFont="1" applyFill="1" applyBorder="1">
      <alignment vertical="center"/>
    </xf>
    <xf numFmtId="0" fontId="0" fillId="0" borderId="46" xfId="0" applyFont="1" applyFill="1" applyBorder="1" applyAlignment="1">
      <alignment horizontal="justify" vertical="center"/>
    </xf>
    <xf numFmtId="0" fontId="12" fillId="0" borderId="75" xfId="0" applyFont="1" applyFill="1" applyBorder="1" applyAlignment="1">
      <alignment horizontal="center" vertical="center"/>
    </xf>
    <xf numFmtId="0" fontId="12" fillId="0" borderId="49" xfId="0" applyFont="1" applyFill="1" applyBorder="1" applyAlignment="1">
      <alignment horizontal="center" vertical="center"/>
    </xf>
    <xf numFmtId="0" fontId="0" fillId="0" borderId="75" xfId="0" applyFill="1" applyBorder="1" applyAlignment="1">
      <alignment horizontal="center" vertical="center"/>
    </xf>
    <xf numFmtId="0" fontId="4" fillId="0" borderId="69" xfId="0" applyFont="1" applyFill="1" applyBorder="1" applyAlignment="1">
      <alignment horizontal="center" vertical="center"/>
    </xf>
    <xf numFmtId="0" fontId="4" fillId="0" borderId="122" xfId="0" applyFont="1" applyFill="1" applyBorder="1" applyAlignment="1">
      <alignment horizontal="center" vertical="center"/>
    </xf>
    <xf numFmtId="178" fontId="4" fillId="0" borderId="0" xfId="0" applyNumberFormat="1" applyFont="1" applyFill="1" applyBorder="1" applyAlignment="1">
      <alignment horizontal="right" vertical="center"/>
    </xf>
    <xf numFmtId="0" fontId="0" fillId="0" borderId="120" xfId="0" applyFont="1" applyFill="1" applyBorder="1" applyAlignment="1">
      <alignment horizontal="center" vertical="center" textRotation="255" wrapText="1"/>
    </xf>
    <xf numFmtId="0" fontId="0" fillId="0" borderId="67" xfId="0" applyFont="1" applyFill="1" applyBorder="1" applyAlignment="1">
      <alignment horizontal="center" vertical="center" textRotation="255" wrapText="1"/>
    </xf>
    <xf numFmtId="0" fontId="0" fillId="0" borderId="121" xfId="0" applyFont="1" applyFill="1" applyBorder="1" applyAlignment="1">
      <alignment horizontal="center" vertical="center" textRotation="255" wrapText="1"/>
    </xf>
    <xf numFmtId="0" fontId="0" fillId="0" borderId="47" xfId="0" applyFont="1" applyFill="1" applyBorder="1" applyAlignment="1">
      <alignment horizontal="justify" vertical="center"/>
    </xf>
    <xf numFmtId="186" fontId="4" fillId="0" borderId="55" xfId="0" applyNumberFormat="1" applyFont="1" applyFill="1" applyBorder="1" applyAlignment="1">
      <alignment horizontal="right" vertical="center"/>
    </xf>
    <xf numFmtId="0" fontId="0" fillId="0" borderId="8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2" xfId="0" applyFont="1" applyFill="1" applyBorder="1" applyAlignment="1">
      <alignment horizontal="center" vertical="center"/>
    </xf>
    <xf numFmtId="186" fontId="4" fillId="0" borderId="0" xfId="0" applyNumberFormat="1" applyFont="1" applyFill="1" applyBorder="1" applyAlignment="1">
      <alignment horizontal="right" vertical="center"/>
    </xf>
    <xf numFmtId="0" fontId="4" fillId="0" borderId="4" xfId="0" applyFont="1" applyFill="1" applyBorder="1" applyAlignment="1">
      <alignment horizontal="center" vertical="center"/>
    </xf>
    <xf numFmtId="0" fontId="4" fillId="0" borderId="48" xfId="0" applyFont="1" applyFill="1" applyBorder="1" applyAlignment="1">
      <alignment horizontal="justify" vertical="center"/>
    </xf>
    <xf numFmtId="0" fontId="15" fillId="0" borderId="120" xfId="0" applyFont="1" applyFill="1" applyBorder="1" applyAlignment="1">
      <alignment horizontal="center" vertical="center"/>
    </xf>
    <xf numFmtId="0" fontId="15" fillId="0" borderId="48" xfId="0" applyFont="1" applyFill="1" applyBorder="1" applyAlignment="1">
      <alignment horizontal="center" vertical="center"/>
    </xf>
    <xf numFmtId="0" fontId="0" fillId="0" borderId="6" xfId="0" applyFont="1" applyFill="1" applyBorder="1" applyAlignment="1">
      <alignment horizontal="justify" vertical="center"/>
    </xf>
    <xf numFmtId="0" fontId="0" fillId="0" borderId="69" xfId="0" applyFont="1" applyFill="1" applyBorder="1" applyAlignment="1">
      <alignment horizontal="center" vertical="center" textRotation="255" wrapText="1"/>
    </xf>
    <xf numFmtId="0" fontId="0" fillId="0" borderId="12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8" xfId="0" applyFont="1" applyFill="1" applyBorder="1" applyAlignment="1">
      <alignment horizontal="center" vertical="center"/>
    </xf>
    <xf numFmtId="178" fontId="0" fillId="0" borderId="2" xfId="0" applyNumberFormat="1" applyFont="1" applyFill="1" applyBorder="1" applyAlignment="1">
      <alignment horizontal="right" vertical="center"/>
    </xf>
    <xf numFmtId="0" fontId="0" fillId="0" borderId="120" xfId="0" applyFill="1" applyBorder="1" applyAlignment="1">
      <alignment horizontal="center" vertical="center"/>
    </xf>
    <xf numFmtId="178" fontId="0" fillId="0" borderId="0" xfId="0" applyNumberFormat="1" applyFont="1" applyFill="1" applyBorder="1" applyAlignment="1">
      <alignment horizontal="right" vertical="center"/>
    </xf>
    <xf numFmtId="0" fontId="4" fillId="0" borderId="120" xfId="0" applyFont="1" applyFill="1" applyBorder="1" applyAlignment="1">
      <alignment horizontal="justify" vertical="center"/>
    </xf>
    <xf numFmtId="0" fontId="0" fillId="0" borderId="18" xfId="0" applyFont="1" applyFill="1" applyBorder="1" applyAlignment="1">
      <alignment horizontal="distributed" vertical="center"/>
    </xf>
    <xf numFmtId="0" fontId="0" fillId="0" borderId="42" xfId="0" applyFont="1" applyFill="1" applyBorder="1" applyAlignment="1">
      <alignment horizontal="distributed" vertical="center"/>
    </xf>
    <xf numFmtId="0" fontId="4" fillId="0" borderId="113" xfId="0" applyFont="1" applyFill="1" applyBorder="1" applyAlignment="1">
      <alignment horizontal="distributed" vertical="center"/>
    </xf>
    <xf numFmtId="0" fontId="4" fillId="0" borderId="41" xfId="0" applyFont="1" applyFill="1" applyBorder="1" applyAlignment="1">
      <alignment horizontal="distributed" vertical="center"/>
    </xf>
    <xf numFmtId="186" fontId="0" fillId="0" borderId="131" xfId="0" applyNumberFormat="1" applyFont="1" applyFill="1" applyBorder="1" applyAlignment="1">
      <alignment horizontal="right" vertical="center"/>
    </xf>
    <xf numFmtId="186" fontId="4" fillId="0" borderId="56" xfId="0" applyNumberFormat="1" applyFont="1" applyFill="1" applyBorder="1" applyAlignment="1">
      <alignment horizontal="right" vertical="center"/>
    </xf>
    <xf numFmtId="186" fontId="0" fillId="0" borderId="8" xfId="0" applyNumberFormat="1" applyFont="1" applyFill="1" applyBorder="1" applyAlignment="1">
      <alignment horizontal="right" vertical="center"/>
    </xf>
    <xf numFmtId="186" fontId="0" fillId="0" borderId="14" xfId="0" applyNumberFormat="1" applyFont="1" applyFill="1" applyBorder="1" applyAlignment="1">
      <alignment horizontal="right" vertical="center"/>
    </xf>
    <xf numFmtId="186" fontId="0" fillId="0" borderId="1" xfId="0" applyNumberFormat="1" applyFont="1" applyFill="1" applyBorder="1" applyAlignment="1">
      <alignment horizontal="right" vertical="center"/>
    </xf>
    <xf numFmtId="186" fontId="0" fillId="0" borderId="3" xfId="0" applyNumberFormat="1" applyFont="1" applyFill="1" applyBorder="1" applyAlignment="1">
      <alignment horizontal="right" vertical="center"/>
    </xf>
    <xf numFmtId="0" fontId="0" fillId="0" borderId="69" xfId="0" applyFont="1" applyFill="1" applyBorder="1" applyAlignment="1">
      <alignment horizontal="distributed" vertical="center"/>
    </xf>
    <xf numFmtId="0" fontId="0" fillId="0" borderId="67" xfId="0" applyFont="1" applyFill="1" applyBorder="1" applyAlignment="1">
      <alignment horizontal="distributed" vertical="center"/>
    </xf>
    <xf numFmtId="186" fontId="4" fillId="0" borderId="14"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14" xfId="0" applyNumberFormat="1" applyFont="1" applyFill="1" applyBorder="1" applyAlignment="1">
      <alignment horizontal="right" vertical="center"/>
    </xf>
    <xf numFmtId="186" fontId="0" fillId="0" borderId="55" xfId="0" applyNumberFormat="1" applyFont="1" applyFill="1" applyBorder="1" applyAlignment="1">
      <alignment horizontal="right" vertical="center"/>
    </xf>
    <xf numFmtId="186" fontId="0" fillId="0" borderId="74" xfId="0" applyNumberFormat="1" applyFont="1" applyFill="1" applyBorder="1" applyAlignment="1">
      <alignment horizontal="right" vertical="center"/>
    </xf>
    <xf numFmtId="186" fontId="0" fillId="0" borderId="56"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187" fontId="0" fillId="0" borderId="8" xfId="0" applyNumberFormat="1" applyFont="1" applyFill="1" applyBorder="1" applyAlignment="1">
      <alignment vertical="center"/>
    </xf>
    <xf numFmtId="0" fontId="5" fillId="0" borderId="0" xfId="0" applyFont="1" applyFill="1" applyBorder="1" applyAlignment="1">
      <alignment horizontal="distributed" vertical="center"/>
    </xf>
    <xf numFmtId="187" fontId="0" fillId="0" borderId="0" xfId="0" applyNumberFormat="1" applyFont="1" applyFill="1" applyBorder="1" applyAlignment="1">
      <alignment vertical="center"/>
    </xf>
    <xf numFmtId="0" fontId="4" fillId="0" borderId="42" xfId="0" applyFont="1" applyFill="1" applyBorder="1" applyAlignment="1">
      <alignment horizontal="distributed" vertical="center"/>
    </xf>
    <xf numFmtId="186" fontId="4" fillId="0" borderId="8" xfId="0" applyNumberFormat="1" applyFont="1" applyFill="1" applyBorder="1" applyAlignment="1">
      <alignment horizontal="right" vertical="center"/>
    </xf>
    <xf numFmtId="187" fontId="0" fillId="0" borderId="74" xfId="0" applyNumberFormat="1" applyFont="1" applyFill="1" applyBorder="1" applyAlignment="1">
      <alignment vertical="center"/>
    </xf>
    <xf numFmtId="0" fontId="0" fillId="0" borderId="0" xfId="0" applyFont="1" applyFill="1" applyBorder="1" applyAlignment="1">
      <alignment horizontal="distributed" vertical="center"/>
    </xf>
    <xf numFmtId="0" fontId="0" fillId="0" borderId="55" xfId="0" applyFont="1" applyFill="1" applyBorder="1" applyAlignment="1">
      <alignment vertical="center"/>
    </xf>
    <xf numFmtId="0" fontId="0" fillId="0" borderId="71" xfId="0" applyFont="1" applyFill="1" applyBorder="1" applyAlignment="1">
      <alignment horizontal="center" vertical="center"/>
    </xf>
    <xf numFmtId="0" fontId="4" fillId="0" borderId="2" xfId="0" applyFont="1" applyFill="1" applyBorder="1" applyAlignment="1">
      <alignment horizontal="distributed" vertical="center"/>
    </xf>
    <xf numFmtId="0" fontId="4" fillId="0" borderId="44" xfId="0" applyFont="1" applyFill="1" applyBorder="1" applyAlignment="1">
      <alignment horizontal="distributed" vertical="center"/>
    </xf>
    <xf numFmtId="187" fontId="4" fillId="0" borderId="1" xfId="0" applyNumberFormat="1" applyFont="1" applyFill="1" applyBorder="1" applyAlignment="1">
      <alignment vertical="center"/>
    </xf>
    <xf numFmtId="187" fontId="4" fillId="0" borderId="2" xfId="0" applyNumberFormat="1" applyFont="1" applyFill="1" applyBorder="1" applyAlignment="1">
      <alignment vertical="center"/>
    </xf>
    <xf numFmtId="187" fontId="4" fillId="0" borderId="8" xfId="0" applyNumberFormat="1" applyFont="1" applyFill="1" applyBorder="1" applyAlignment="1">
      <alignment vertical="center"/>
    </xf>
    <xf numFmtId="0" fontId="0" fillId="0" borderId="55" xfId="0" applyFont="1" applyFill="1" applyBorder="1" applyAlignment="1">
      <alignment horizontal="distributed" vertical="center"/>
    </xf>
    <xf numFmtId="0" fontId="0" fillId="0" borderId="49" xfId="0" applyFont="1" applyFill="1" applyBorder="1" applyAlignment="1">
      <alignment horizontal="center" vertical="center" wrapText="1"/>
    </xf>
    <xf numFmtId="187" fontId="0" fillId="0" borderId="55" xfId="0" applyNumberFormat="1" applyFont="1" applyFill="1" applyBorder="1" applyAlignment="1">
      <alignment vertical="center"/>
    </xf>
    <xf numFmtId="0" fontId="0" fillId="0" borderId="41" xfId="0" applyFont="1" applyFill="1" applyBorder="1" applyAlignment="1">
      <alignment horizontal="distributed" vertical="center"/>
    </xf>
    <xf numFmtId="0" fontId="0" fillId="0" borderId="91" xfId="0" applyFont="1" applyFill="1" applyBorder="1" applyAlignment="1">
      <alignment horizontal="center" vertical="center" shrinkToFit="1"/>
    </xf>
    <xf numFmtId="178" fontId="11" fillId="0" borderId="0" xfId="2" applyNumberFormat="1" applyFont="1" applyFill="1" applyBorder="1" applyAlignment="1">
      <alignment vertical="center"/>
    </xf>
    <xf numFmtId="187" fontId="11" fillId="0" borderId="0" xfId="2" applyNumberFormat="1" applyFont="1" applyFill="1" applyBorder="1" applyAlignment="1">
      <alignment vertical="center"/>
    </xf>
    <xf numFmtId="0" fontId="11" fillId="0" borderId="36" xfId="2" applyFont="1" applyBorder="1" applyAlignment="1">
      <alignment horizontal="center" vertical="center"/>
    </xf>
    <xf numFmtId="0" fontId="11" fillId="0" borderId="9" xfId="2" applyFont="1" applyBorder="1" applyAlignment="1">
      <alignment horizontal="center" vertical="center"/>
    </xf>
    <xf numFmtId="0" fontId="11" fillId="0" borderId="68" xfId="2" applyFont="1" applyBorder="1" applyAlignment="1">
      <alignment horizontal="center" vertical="center"/>
    </xf>
    <xf numFmtId="0" fontId="11" fillId="0" borderId="22" xfId="2" applyFont="1" applyBorder="1" applyAlignment="1">
      <alignment horizontal="center" vertical="center"/>
    </xf>
    <xf numFmtId="0" fontId="11" fillId="0" borderId="114" xfId="2" applyFont="1" applyBorder="1" applyAlignment="1">
      <alignment horizontal="center" vertical="center"/>
    </xf>
    <xf numFmtId="178" fontId="11" fillId="0" borderId="133" xfId="2" applyNumberFormat="1" applyFont="1" applyFill="1" applyBorder="1" applyAlignment="1">
      <alignment horizontal="right" vertical="center"/>
    </xf>
    <xf numFmtId="187" fontId="11" fillId="0" borderId="133" xfId="2" applyNumberFormat="1" applyFont="1" applyFill="1" applyBorder="1" applyAlignment="1">
      <alignment horizontal="right" vertical="center"/>
    </xf>
    <xf numFmtId="0" fontId="11" fillId="0" borderId="18" xfId="2" applyFont="1" applyFill="1" applyBorder="1" applyAlignment="1">
      <alignment horizontal="distributed" vertical="center"/>
    </xf>
    <xf numFmtId="0" fontId="11" fillId="0" borderId="61" xfId="2" applyFont="1" applyFill="1" applyBorder="1" applyAlignment="1">
      <alignment horizontal="distributed" vertical="center"/>
    </xf>
    <xf numFmtId="0" fontId="4" fillId="0" borderId="113" xfId="2" applyFont="1" applyFill="1" applyBorder="1" applyAlignment="1">
      <alignment horizontal="center" vertical="center"/>
    </xf>
    <xf numFmtId="0" fontId="4" fillId="0" borderId="115" xfId="2" applyFont="1" applyFill="1" applyBorder="1" applyAlignment="1">
      <alignment horizontal="center" vertical="center"/>
    </xf>
    <xf numFmtId="0" fontId="11" fillId="0" borderId="116" xfId="2" applyFont="1" applyFill="1" applyBorder="1" applyAlignment="1">
      <alignment horizontal="center" vertical="center"/>
    </xf>
    <xf numFmtId="178" fontId="4" fillId="0" borderId="2" xfId="2" applyNumberFormat="1" applyFont="1" applyFill="1" applyBorder="1" applyAlignment="1">
      <alignment vertical="center"/>
    </xf>
    <xf numFmtId="0" fontId="11" fillId="0" borderId="4" xfId="2" applyFont="1" applyFill="1" applyBorder="1" applyAlignment="1">
      <alignment horizontal="center" vertical="center"/>
    </xf>
    <xf numFmtId="0" fontId="11" fillId="0" borderId="4"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0" fillId="0" borderId="0" xfId="2" applyFont="1" applyBorder="1" applyAlignment="1">
      <alignment vertical="center"/>
    </xf>
    <xf numFmtId="0" fontId="11" fillId="0" borderId="0" xfId="2" applyFont="1" applyBorder="1" applyAlignment="1">
      <alignment vertical="center"/>
    </xf>
    <xf numFmtId="0" fontId="11" fillId="0" borderId="86" xfId="2" applyFont="1" applyFill="1" applyBorder="1" applyAlignment="1">
      <alignment horizontal="center" vertical="center"/>
    </xf>
    <xf numFmtId="0" fontId="11" fillId="0" borderId="87" xfId="2" applyFont="1" applyFill="1" applyBorder="1" applyAlignment="1">
      <alignment horizontal="center" vertical="center"/>
    </xf>
    <xf numFmtId="0" fontId="11" fillId="0" borderId="117" xfId="2" applyFont="1" applyFill="1" applyBorder="1" applyAlignment="1">
      <alignment horizontal="center" vertical="center"/>
    </xf>
    <xf numFmtId="0" fontId="11" fillId="0" borderId="91" xfId="2" applyFont="1" applyFill="1" applyBorder="1" applyAlignment="1">
      <alignment horizontal="center" vertical="center"/>
    </xf>
    <xf numFmtId="0" fontId="11" fillId="0" borderId="68" xfId="2" applyFont="1" applyFill="1" applyBorder="1" applyAlignment="1">
      <alignment horizontal="center" vertical="center"/>
    </xf>
    <xf numFmtId="0" fontId="11" fillId="0" borderId="75" xfId="2" applyFont="1" applyFill="1" applyBorder="1" applyAlignment="1">
      <alignment horizontal="center" vertical="center"/>
    </xf>
    <xf numFmtId="0" fontId="11" fillId="0" borderId="118" xfId="2" applyFont="1" applyFill="1" applyBorder="1" applyAlignment="1">
      <alignment horizontal="center" vertical="center"/>
    </xf>
    <xf numFmtId="0" fontId="11" fillId="0" borderId="22" xfId="2" applyFont="1" applyFill="1" applyBorder="1" applyAlignment="1">
      <alignment horizontal="center" vertical="center"/>
    </xf>
    <xf numFmtId="0" fontId="11" fillId="0" borderId="4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35" xfId="2" applyFont="1" applyFill="1" applyBorder="1" applyAlignment="1">
      <alignment horizontal="distributed" vertical="center"/>
    </xf>
    <xf numFmtId="0" fontId="11" fillId="0" borderId="132" xfId="2" applyFont="1" applyFill="1" applyBorder="1" applyAlignment="1">
      <alignment horizontal="distributed" vertical="center"/>
    </xf>
    <xf numFmtId="0" fontId="4" fillId="0" borderId="113" xfId="2" applyFont="1" applyBorder="1" applyAlignment="1">
      <alignment horizontal="distributed" vertical="center"/>
    </xf>
    <xf numFmtId="0" fontId="4" fillId="0" borderId="44" xfId="2" applyFont="1" applyBorder="1" applyAlignment="1">
      <alignment horizontal="distributed" vertical="center"/>
    </xf>
    <xf numFmtId="0" fontId="0" fillId="0" borderId="18" xfId="2" applyFont="1" applyFill="1" applyBorder="1" applyAlignment="1">
      <alignment horizontal="distributed" vertical="center"/>
    </xf>
    <xf numFmtId="0" fontId="11" fillId="0" borderId="86" xfId="2" applyFont="1" applyBorder="1" applyAlignment="1">
      <alignment horizontal="center" vertical="center"/>
    </xf>
    <xf numFmtId="0" fontId="11" fillId="0" borderId="87" xfId="2" applyFont="1" applyBorder="1" applyAlignment="1">
      <alignment horizontal="center" vertical="center"/>
    </xf>
    <xf numFmtId="0" fontId="11" fillId="0" borderId="117" xfId="2" applyFont="1" applyBorder="1" applyAlignment="1">
      <alignment horizontal="center" vertical="center"/>
    </xf>
    <xf numFmtId="0" fontId="11" fillId="0" borderId="91" xfId="2" applyFont="1" applyBorder="1" applyAlignment="1">
      <alignment horizontal="center" vertical="center"/>
    </xf>
    <xf numFmtId="0" fontId="9" fillId="0" borderId="0" xfId="0" applyFont="1" applyBorder="1" applyAlignment="1">
      <alignment horizontal="center" vertical="center"/>
    </xf>
    <xf numFmtId="0" fontId="22" fillId="0" borderId="0" xfId="0" applyNumberFormat="1" applyFont="1" applyFill="1" applyBorder="1" applyAlignment="1">
      <alignment horizontal="distributed" vertical="center"/>
    </xf>
    <xf numFmtId="0" fontId="22"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0" fontId="22" fillId="0" borderId="62" xfId="0" applyFont="1" applyFill="1" applyBorder="1" applyAlignment="1">
      <alignment horizontal="distributed" vertical="center"/>
    </xf>
    <xf numFmtId="0" fontId="22" fillId="0" borderId="62" xfId="0" applyFont="1" applyFill="1" applyBorder="1" applyAlignment="1">
      <alignment horizontal="distributed" vertical="center"/>
    </xf>
    <xf numFmtId="0" fontId="22" fillId="0" borderId="59" xfId="0" applyFont="1" applyFill="1" applyBorder="1" applyAlignment="1">
      <alignment horizontal="distributed" vertical="center"/>
    </xf>
    <xf numFmtId="0" fontId="22" fillId="0" borderId="62" xfId="0" applyNumberFormat="1" applyFont="1" applyFill="1" applyBorder="1" applyAlignment="1">
      <alignment horizontal="distributed" vertical="center"/>
    </xf>
    <xf numFmtId="0" fontId="23" fillId="0" borderId="0" xfId="0" applyFont="1" applyAlignment="1">
      <alignment horizontal="right" vertical="center"/>
    </xf>
    <xf numFmtId="191" fontId="23" fillId="0" borderId="0" xfId="0" applyNumberFormat="1" applyFont="1">
      <alignment vertical="center"/>
    </xf>
  </cellXfs>
  <cellStyles count="4">
    <cellStyle name="桁区切り 2" xfId="1"/>
    <cellStyle name="標準" xfId="0" builtinId="0"/>
    <cellStyle name="標準_H15年住宅土地統計（H16版統計書用）" xfId="2"/>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spPr>
        <a:noFill/>
        <a:ln w="12700">
          <a:solidFill>
            <a:srgbClr val="000000"/>
          </a:solidFill>
          <a:prstDash val="solid"/>
        </a:ln>
      </c:spPr>
    </c:title>
    <c:plotArea>
      <c:layout>
        <c:manualLayout>
          <c:layoutTarget val="inner"/>
          <c:xMode val="edge"/>
          <c:yMode val="edge"/>
          <c:x val="0.30344827586207895"/>
          <c:y val="0.40102827763497145"/>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explosion val="25"/>
          </c:dPt>
          <c:dLbls>
            <c:dLbl>
              <c:idx val="0"/>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CatName val="1"/>
            </c:dLbl>
            <c:dLbl>
              <c:idx val="1"/>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CatName val="1"/>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Percent val="1"/>
          </c:dLbls>
          <c:cat>
            <c:strRef>
              <c:f>グラフ!$H$4:$I$4</c:f>
              <c:strCache>
                <c:ptCount val="2"/>
                <c:pt idx="0">
                  <c:v>市街化区域</c:v>
                </c:pt>
                <c:pt idx="1">
                  <c:v>市街化調整区域</c:v>
                </c:pt>
              </c:strCache>
            </c:strRef>
          </c:cat>
          <c:val>
            <c:numRef>
              <c:f>グラフ!$H$5:$I$5</c:f>
              <c:numCache>
                <c:formatCode>0.0%</c:formatCode>
                <c:ptCount val="2"/>
                <c:pt idx="0">
                  <c:v>0.77200000000000002</c:v>
                </c:pt>
                <c:pt idx="1">
                  <c:v>0.22800000000000001</c:v>
                </c:pt>
              </c:numCache>
            </c:numRef>
          </c:val>
        </c:ser>
        <c:firstSliceAng val="0"/>
      </c:pie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26</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31000104986876642"/>
          <c:y val="2.0565552699228787E-2"/>
        </c:manualLayout>
      </c:layout>
      <c:spPr>
        <a:noFill/>
        <a:ln w="12700">
          <a:solidFill>
            <a:srgbClr val="000000"/>
          </a:solidFill>
          <a:prstDash val="solid"/>
        </a:ln>
      </c:spPr>
    </c:title>
    <c:plotArea>
      <c:layout>
        <c:manualLayout>
          <c:layoutTarget val="inner"/>
          <c:xMode val="edge"/>
          <c:yMode val="edge"/>
          <c:x val="5.1903201880139423E-2"/>
          <c:y val="0.2005141388174857"/>
          <c:w val="0.8408318704582689"/>
          <c:h val="0.6246786632390956"/>
        </c:manualLayout>
      </c:layout>
      <c:pieChart>
        <c:varyColors val="1"/>
        <c:ser>
          <c:idx val="0"/>
          <c:order val="0"/>
          <c:spPr>
            <a:solidFill>
              <a:srgbClr val="FFFFFF"/>
            </a:solidFill>
            <a:ln w="12700">
              <a:solidFill>
                <a:srgbClr val="000000"/>
              </a:solidFill>
              <a:prstDash val="solid"/>
            </a:ln>
          </c:spPr>
          <c:explosion val="9"/>
          <c:dPt>
            <c:idx val="0"/>
            <c:spPr>
              <a:pattFill prst="ltUpDiag">
                <a:fgClr>
                  <a:srgbClr val="000000"/>
                </a:fgClr>
                <a:bgClr>
                  <a:srgbClr val="FFFFFF"/>
                </a:bgClr>
              </a:pattFill>
              <a:ln w="12700">
                <a:solidFill>
                  <a:srgbClr val="000000"/>
                </a:solidFill>
                <a:prstDash val="solid"/>
              </a:ln>
            </c:spPr>
          </c:dPt>
          <c:dPt>
            <c:idx val="1"/>
            <c:spPr>
              <a:pattFill prst="divot">
                <a:fgClr>
                  <a:srgbClr val="000000"/>
                </a:fgClr>
                <a:bgClr>
                  <a:srgbClr val="FFFFFF"/>
                </a:bgClr>
              </a:pattFill>
              <a:ln w="12700">
                <a:solidFill>
                  <a:srgbClr val="000000"/>
                </a:solidFill>
                <a:prstDash val="solid"/>
              </a:ln>
            </c:spPr>
          </c:dPt>
          <c:dLbls>
            <c:dLbl>
              <c:idx val="0"/>
              <c:layout>
                <c:manualLayout>
                  <c:x val="-0.23557039136846691"/>
                  <c:y val="-0.18815861384936144"/>
                </c:manualLayout>
              </c:layout>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区域</a:t>
                    </a: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77.2%</a:t>
                    </a:r>
                  </a:p>
                </c:rich>
              </c:tx>
              <c:spPr>
                <a:solidFill>
                  <a:srgbClr val="FFFFFF"/>
                </a:solidFill>
                <a:ln w="12700">
                  <a:solidFill>
                    <a:srgbClr val="000000"/>
                  </a:solidFill>
                  <a:prstDash val="solid"/>
                </a:ln>
              </c:spPr>
              <c:dLblPos val="bestFit"/>
            </c:dLbl>
            <c:dLbl>
              <c:idx val="1"/>
              <c:layout>
                <c:manualLayout>
                  <c:x val="0.23333409288441948"/>
                  <c:y val="0.1792474141246509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調整区域</a:t>
                    </a:r>
                    <a:endParaRPr lang="ja-JP" altLang="en-US" sz="1000" b="0" i="0" u="none" strike="noStrike" baseline="0">
                      <a:solidFill>
                        <a:srgbClr val="000000"/>
                      </a:solidFill>
                      <a:latin typeface="ＭＳ Ｐゴシック"/>
                      <a:ea typeface="ＭＳ Ｐゴシック"/>
                    </a:endParaRP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22.8%</a:t>
                    </a:r>
                  </a:p>
                </c:rich>
              </c:tx>
              <c:spPr>
                <a:solidFill>
                  <a:srgbClr val="FFFFFF"/>
                </a:solidFill>
                <a:ln w="12700">
                  <a:solidFill>
                    <a:srgbClr val="000000"/>
                  </a:solidFill>
                  <a:prstDash val="solid"/>
                </a:ln>
              </c:spPr>
              <c:dLblPos val="bestFit"/>
            </c:dLbl>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showCatName val="1"/>
          </c:dLbls>
          <c:cat>
            <c:strRef>
              <c:f>グラフ!$H$4:$I$4</c:f>
              <c:strCache>
                <c:ptCount val="2"/>
                <c:pt idx="0">
                  <c:v>市街化区域</c:v>
                </c:pt>
                <c:pt idx="1">
                  <c:v>市街化調整区域</c:v>
                </c:pt>
              </c:strCache>
            </c:strRef>
          </c:cat>
          <c:val>
            <c:numRef>
              <c:f>グラフ!$H$5:$I$5</c:f>
              <c:numCache>
                <c:formatCode>0.0%</c:formatCode>
                <c:ptCount val="2"/>
                <c:pt idx="0">
                  <c:v>0.77200000000000002</c:v>
                </c:pt>
                <c:pt idx="1">
                  <c:v>0.22800000000000001</c:v>
                </c:pt>
              </c:numCache>
            </c:numRef>
          </c:val>
        </c:ser>
        <c:firstSliceAng val="0"/>
      </c:pie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320754716981132"/>
          <c:y val="6.1855670103092793E-2"/>
          <c:w val="0.83288409703504063"/>
          <c:h val="0.68865979381443365"/>
        </c:manualLayout>
      </c:layout>
      <c:lineChart>
        <c:grouping val="standard"/>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平成21年度</c:v>
                </c:pt>
                <c:pt idx="1">
                  <c:v>22年度</c:v>
                </c:pt>
                <c:pt idx="2">
                  <c:v>23年度</c:v>
                </c:pt>
                <c:pt idx="3">
                  <c:v>24年度</c:v>
                </c:pt>
                <c:pt idx="4">
                  <c:v>25年度</c:v>
                </c:pt>
              </c:strCache>
            </c:strRef>
          </c:cat>
          <c:val>
            <c:numRef>
              <c:f>グラフ!$I$44:$I$48</c:f>
              <c:numCache>
                <c:formatCode>0;[Red]0</c:formatCode>
                <c:ptCount val="5"/>
                <c:pt idx="0">
                  <c:v>95</c:v>
                </c:pt>
                <c:pt idx="1">
                  <c:v>110</c:v>
                </c:pt>
                <c:pt idx="2">
                  <c:v>159</c:v>
                </c:pt>
                <c:pt idx="3">
                  <c:v>101</c:v>
                </c:pt>
                <c:pt idx="4">
                  <c:v>119</c:v>
                </c:pt>
              </c:numCache>
            </c:numRef>
          </c:val>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平成21年度</c:v>
                </c:pt>
                <c:pt idx="1">
                  <c:v>22年度</c:v>
                </c:pt>
                <c:pt idx="2">
                  <c:v>23年度</c:v>
                </c:pt>
                <c:pt idx="3">
                  <c:v>24年度</c:v>
                </c:pt>
                <c:pt idx="4">
                  <c:v>25年度</c:v>
                </c:pt>
              </c:strCache>
            </c:strRef>
          </c:cat>
          <c:val>
            <c:numRef>
              <c:f>グラフ!$J$44:$J$48</c:f>
              <c:numCache>
                <c:formatCode>0;[Red]0</c:formatCode>
                <c:ptCount val="5"/>
                <c:pt idx="0">
                  <c:v>49</c:v>
                </c:pt>
                <c:pt idx="1">
                  <c:v>65</c:v>
                </c:pt>
                <c:pt idx="2">
                  <c:v>45</c:v>
                </c:pt>
                <c:pt idx="3">
                  <c:v>61</c:v>
                </c:pt>
                <c:pt idx="4">
                  <c:v>85</c:v>
                </c:pt>
              </c:numCache>
            </c:numRef>
          </c:val>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平成21年度</c:v>
                </c:pt>
                <c:pt idx="1">
                  <c:v>22年度</c:v>
                </c:pt>
                <c:pt idx="2">
                  <c:v>23年度</c:v>
                </c:pt>
                <c:pt idx="3">
                  <c:v>24年度</c:v>
                </c:pt>
                <c:pt idx="4">
                  <c:v>25年度</c:v>
                </c:pt>
              </c:strCache>
            </c:strRef>
          </c:cat>
          <c:val>
            <c:numRef>
              <c:f>グラフ!$K$44:$K$48</c:f>
              <c:numCache>
                <c:formatCode>0;[Red]0</c:formatCode>
                <c:ptCount val="5"/>
                <c:pt idx="0">
                  <c:v>8</c:v>
                </c:pt>
                <c:pt idx="1">
                  <c:v>6</c:v>
                </c:pt>
                <c:pt idx="2">
                  <c:v>7</c:v>
                </c:pt>
                <c:pt idx="3">
                  <c:v>6</c:v>
                </c:pt>
                <c:pt idx="4">
                  <c:v>4</c:v>
                </c:pt>
              </c:numCache>
            </c:numRef>
          </c:val>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平成21年度</c:v>
                </c:pt>
                <c:pt idx="1">
                  <c:v>22年度</c:v>
                </c:pt>
                <c:pt idx="2">
                  <c:v>23年度</c:v>
                </c:pt>
                <c:pt idx="3">
                  <c:v>24年度</c:v>
                </c:pt>
                <c:pt idx="4">
                  <c:v>25年度</c:v>
                </c:pt>
              </c:strCache>
            </c:strRef>
          </c:cat>
          <c:val>
            <c:numRef>
              <c:f>グラフ!$L$44:$L$48</c:f>
              <c:numCache>
                <c:formatCode>0;[Red]0</c:formatCode>
                <c:ptCount val="5"/>
                <c:pt idx="0">
                  <c:v>7</c:v>
                </c:pt>
                <c:pt idx="1">
                  <c:v>5</c:v>
                </c:pt>
                <c:pt idx="2">
                  <c:v>10</c:v>
                </c:pt>
                <c:pt idx="3">
                  <c:v>14</c:v>
                </c:pt>
                <c:pt idx="4">
                  <c:v>18</c:v>
                </c:pt>
              </c:numCache>
            </c:numRef>
          </c:val>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平成21年度</c:v>
                </c:pt>
                <c:pt idx="1">
                  <c:v>22年度</c:v>
                </c:pt>
                <c:pt idx="2">
                  <c:v>23年度</c:v>
                </c:pt>
                <c:pt idx="3">
                  <c:v>24年度</c:v>
                </c:pt>
                <c:pt idx="4">
                  <c:v>25年度</c:v>
                </c:pt>
              </c:strCache>
            </c:strRef>
          </c:cat>
          <c:val>
            <c:numRef>
              <c:f>グラフ!$M$44:$M$48</c:f>
              <c:numCache>
                <c:formatCode>0;[Red]0</c:formatCode>
                <c:ptCount val="5"/>
                <c:pt idx="0">
                  <c:v>40</c:v>
                </c:pt>
                <c:pt idx="1">
                  <c:v>50</c:v>
                </c:pt>
                <c:pt idx="2">
                  <c:v>17</c:v>
                </c:pt>
                <c:pt idx="3">
                  <c:v>60</c:v>
                </c:pt>
                <c:pt idx="4">
                  <c:v>47</c:v>
                </c:pt>
              </c:numCache>
            </c:numRef>
          </c:val>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平成21年度</c:v>
                </c:pt>
                <c:pt idx="1">
                  <c:v>22年度</c:v>
                </c:pt>
                <c:pt idx="2">
                  <c:v>23年度</c:v>
                </c:pt>
                <c:pt idx="3">
                  <c:v>24年度</c:v>
                </c:pt>
                <c:pt idx="4">
                  <c:v>25年度</c:v>
                </c:pt>
              </c:strCache>
            </c:strRef>
          </c:cat>
          <c:val>
            <c:numRef>
              <c:f>グラフ!$N$44:$N$48</c:f>
              <c:numCache>
                <c:formatCode>0;[Red]0</c:formatCode>
                <c:ptCount val="5"/>
                <c:pt idx="0">
                  <c:v>12</c:v>
                </c:pt>
                <c:pt idx="1">
                  <c:v>14</c:v>
                </c:pt>
                <c:pt idx="2">
                  <c:v>7</c:v>
                </c:pt>
                <c:pt idx="3">
                  <c:v>8</c:v>
                </c:pt>
                <c:pt idx="4">
                  <c:v>13</c:v>
                </c:pt>
              </c:numCache>
            </c:numRef>
          </c:val>
        </c:ser>
        <c:marker val="1"/>
        <c:axId val="139550080"/>
        <c:axId val="139564160"/>
      </c:lineChart>
      <c:catAx>
        <c:axId val="13955008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564160"/>
        <c:crossesAt val="0"/>
        <c:auto val="1"/>
        <c:lblAlgn val="ctr"/>
        <c:lblOffset val="100"/>
        <c:tickLblSkip val="1"/>
        <c:tickMarkSkip val="1"/>
      </c:catAx>
      <c:valAx>
        <c:axId val="139564160"/>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4196E-2"/>
              <c:y val="1.237113402061856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550080"/>
        <c:crosses val="autoZero"/>
        <c:crossBetween val="between"/>
      </c:valAx>
      <c:spPr>
        <a:noFill/>
        <a:ln w="12700">
          <a:solidFill>
            <a:srgbClr val="000000"/>
          </a:solidFill>
          <a:prstDash val="solid"/>
        </a:ln>
      </c:spPr>
    </c:plotArea>
    <c:legend>
      <c:legendPos val="b"/>
      <c:layout>
        <c:manualLayout>
          <c:xMode val="edge"/>
          <c:yMode val="edge"/>
          <c:x val="5.4296710320537303E-2"/>
          <c:y val="0.84329896907216451"/>
          <c:w val="0.89487848992969132"/>
          <c:h val="0.1402061855670134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26</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755"/>
          <c:y val="1.2376114856146578E-2"/>
        </c:manualLayout>
      </c:layout>
      <c:spPr>
        <a:noFill/>
        <a:ln w="12700">
          <a:solidFill>
            <a:srgbClr val="000000"/>
          </a:solidFill>
          <a:prstDash val="solid"/>
        </a:ln>
      </c:spPr>
    </c:title>
    <c:plotArea>
      <c:layout>
        <c:manualLayout>
          <c:layoutTarget val="inner"/>
          <c:xMode val="edge"/>
          <c:yMode val="edge"/>
          <c:x val="0.23150357995226731"/>
          <c:y val="0.19184697206368967"/>
          <c:w val="0.65871121718379766"/>
          <c:h val="0.66187205361974843"/>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90">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pct50">
                <a:fgClr>
                  <a:srgbClr val="000000"/>
                </a:fgClr>
                <a:bgClr>
                  <a:srgbClr val="FFFFFF"/>
                </a:bgClr>
              </a:pattFill>
              <a:ln w="12700">
                <a:solidFill>
                  <a:srgbClr val="000000"/>
                </a:solidFill>
                <a:prstDash val="solid"/>
              </a:ln>
            </c:spPr>
          </c:dPt>
          <c:dPt>
            <c:idx val="4"/>
            <c:spPr>
              <a:pattFill prst="dashDnDiag">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Pt>
            <c:idx val="6"/>
            <c:spPr>
              <a:pattFill prst="shingle">
                <a:fgClr>
                  <a:srgbClr val="000000"/>
                </a:fgClr>
                <a:bgClr>
                  <a:srgbClr val="FFFFFF"/>
                </a:bgClr>
              </a:pattFill>
              <a:ln w="12700">
                <a:solidFill>
                  <a:srgbClr val="000000"/>
                </a:solidFill>
                <a:prstDash val="solid"/>
              </a:ln>
            </c:spPr>
          </c:dPt>
          <c:dPt>
            <c:idx val="7"/>
            <c:spPr>
              <a:pattFill prst="lgConfetti">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wdUpDiag">
                <a:fgClr>
                  <a:srgbClr val="000000"/>
                </a:fgClr>
                <a:bgClr>
                  <a:srgbClr val="FFFFFF"/>
                </a:bgClr>
              </a:pattFill>
              <a:ln w="12700">
                <a:solidFill>
                  <a:srgbClr val="000000"/>
                </a:solidFill>
                <a:prstDash val="solid"/>
              </a:ln>
            </c:spPr>
          </c:dPt>
          <c:dPt>
            <c:idx val="10"/>
            <c:spPr>
              <a:pattFill prst="dashHorz">
                <a:fgClr>
                  <a:srgbClr val="000000"/>
                </a:fgClr>
                <a:bgClr>
                  <a:srgbClr val="FFFFFF"/>
                </a:bgClr>
              </a:pattFill>
              <a:ln w="12700">
                <a:solidFill>
                  <a:srgbClr val="000000"/>
                </a:solidFill>
                <a:prstDash val="solid"/>
              </a:ln>
            </c:spPr>
          </c:dPt>
          <c:dLbls>
            <c:dLbl>
              <c:idx val="0"/>
              <c:layout>
                <c:manualLayout>
                  <c:x val="-1.9277108433734941E-2"/>
                  <c:y val="-2.0253164556962036E-2"/>
                </c:manualLayout>
              </c:layout>
              <c:tx>
                <c:rich>
                  <a:bodyPr/>
                  <a:lstStyle/>
                  <a:p>
                    <a:r>
                      <a:rPr lang="ja-JP" altLang="en-US"/>
                      <a:t>第一種</a:t>
                    </a:r>
                    <a:endParaRPr lang="en-US" altLang="ja-JP"/>
                  </a:p>
                  <a:p>
                    <a:r>
                      <a:rPr lang="ja-JP" altLang="en-US"/>
                      <a:t>低層住居</a:t>
                    </a:r>
                    <a:endParaRPr lang="en-US" altLang="ja-JP"/>
                  </a:p>
                  <a:p>
                    <a:r>
                      <a:rPr lang="ja-JP" altLang="en-US"/>
                      <a:t>専用地域
</a:t>
                    </a:r>
                    <a:r>
                      <a:rPr lang="en-US" altLang="ja-JP"/>
                      <a:t>21.6%</a:t>
                    </a:r>
                  </a:p>
                </c:rich>
              </c:tx>
              <c:showCatName val="1"/>
              <c:showPercent val="1"/>
              <c:separator>
</c:separator>
            </c:dLbl>
            <c:dLbl>
              <c:idx val="1"/>
              <c:layout>
                <c:manualLayout>
                  <c:x val="0.11959472535812558"/>
                  <c:y val="0.30697947003199977"/>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endParaRPr lang="en-US" altLang="ja-JP" sz="900" b="0" i="0" u="none" strike="noStrike" kern="1200" baseline="0">
                      <a:solidFill>
                        <a:srgbClr val="000000"/>
                      </a:solidFill>
                      <a:latin typeface="ＭＳ Ｐゴシック"/>
                      <a:ea typeface="ＭＳ Ｐゴシック"/>
                      <a:cs typeface="ＭＳ Ｐゴシック"/>
                    </a:endParaRP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endParaRPr lang="en-US" altLang="ja-JP" sz="900" b="0" i="0" u="none" strike="noStrike" kern="1200" baseline="0">
                      <a:solidFill>
                        <a:srgbClr val="000000"/>
                      </a:solidFill>
                      <a:latin typeface="ＭＳ Ｐゴシック"/>
                      <a:ea typeface="ＭＳ Ｐゴシック"/>
                      <a:cs typeface="ＭＳ Ｐゴシック"/>
                    </a:endParaRP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4.5</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dLbl>
            <c:dLbl>
              <c:idx val="2"/>
              <c:layout/>
              <c:tx>
                <c:rich>
                  <a:bodyPr/>
                  <a:lstStyle/>
                  <a:p>
                    <a:r>
                      <a:rPr lang="ja-JP" altLang="en-US"/>
                      <a:t>第一種</a:t>
                    </a:r>
                    <a:endParaRPr lang="en-US" altLang="ja-JP"/>
                  </a:p>
                  <a:p>
                    <a:r>
                      <a:rPr lang="ja-JP" altLang="en-US"/>
                      <a:t>中高層住居</a:t>
                    </a:r>
                    <a:endParaRPr lang="en-US" altLang="ja-JP"/>
                  </a:p>
                  <a:p>
                    <a:r>
                      <a:rPr lang="ja-JP" altLang="en-US"/>
                      <a:t>専用地域
</a:t>
                    </a:r>
                    <a:r>
                      <a:rPr lang="en-US" altLang="ja-JP"/>
                      <a:t>22.2%</a:t>
                    </a:r>
                  </a:p>
                </c:rich>
              </c:tx>
              <c:showCatName val="1"/>
              <c:showPercent val="1"/>
              <c:separator>
</c:separator>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altLang="en-US" sz="900" b="0" i="0" u="none" strike="noStrike" kern="1200" baseline="0">
                        <a:solidFill>
                          <a:srgbClr val="000000"/>
                        </a:solidFill>
                        <a:latin typeface="ＭＳ Ｐゴシック"/>
                        <a:ea typeface="ＭＳ Ｐゴシック"/>
                        <a:cs typeface="ＭＳ Ｐゴシック"/>
                      </a:rPr>
                      <a:t>第二種</a:t>
                    </a:r>
                    <a:endParaRPr lang="en-US" altLang="en-US" sz="900" b="0" i="0" u="none" strike="noStrike" kern="1200" baseline="0">
                      <a:solidFill>
                        <a:srgbClr val="000000"/>
                      </a:solidFill>
                      <a:latin typeface="ＭＳ Ｐゴシック"/>
                      <a:ea typeface="ＭＳ Ｐゴシック"/>
                      <a:cs typeface="ＭＳ Ｐゴシック"/>
                    </a:endParaRPr>
                  </a:p>
                  <a:p>
                    <a:pPr algn="ctr" rtl="0">
                      <a:defRPr lang="ja-JP" altLang="en-US" sz="900" b="0" i="0" u="none" strike="noStrike" kern="1200" baseline="0">
                        <a:solidFill>
                          <a:srgbClr val="000000"/>
                        </a:solidFill>
                        <a:latin typeface="ＭＳ Ｐゴシック"/>
                        <a:ea typeface="ＭＳ Ｐゴシック"/>
                        <a:cs typeface="ＭＳ Ｐゴシック"/>
                      </a:defRPr>
                    </a:pPr>
                    <a:r>
                      <a:rPr altLang="en-US" sz="900" b="0" i="0" u="none" strike="noStrike" kern="1200" baseline="0">
                        <a:solidFill>
                          <a:srgbClr val="000000"/>
                        </a:solidFill>
                        <a:latin typeface="ＭＳ Ｐゴシック"/>
                        <a:ea typeface="ＭＳ Ｐゴシック"/>
                        <a:cs typeface="ＭＳ Ｐゴシック"/>
                      </a:rPr>
                      <a:t>中高層住居</a:t>
                    </a:r>
                    <a:endParaRPr lang="en-US" altLang="en-US" sz="900" b="0" i="0" u="none" strike="noStrike" kern="1200" baseline="0">
                      <a:solidFill>
                        <a:srgbClr val="000000"/>
                      </a:solidFill>
                      <a:latin typeface="ＭＳ Ｐゴシック"/>
                      <a:ea typeface="ＭＳ Ｐゴシック"/>
                      <a:cs typeface="ＭＳ Ｐゴシック"/>
                    </a:endParaRPr>
                  </a:p>
                  <a:p>
                    <a:pPr algn="ctr" rtl="0">
                      <a:defRPr lang="ja-JP" altLang="en-US" sz="900" b="0" i="0" u="none" strike="noStrike" kern="1200" baseline="0">
                        <a:solidFill>
                          <a:srgbClr val="000000"/>
                        </a:solidFill>
                        <a:latin typeface="ＭＳ Ｐゴシック"/>
                        <a:ea typeface="ＭＳ Ｐゴシック"/>
                        <a:cs typeface="ＭＳ Ｐゴシック"/>
                      </a:defRPr>
                    </a:pPr>
                    <a:r>
                      <a:rPr altLang="en-US" sz="900" b="0" i="0" u="none" strike="noStrike" kern="1200" baseline="0">
                        <a:solidFill>
                          <a:srgbClr val="000000"/>
                        </a:solidFill>
                        <a:latin typeface="ＭＳ Ｐゴシック"/>
                        <a:ea typeface="ＭＳ Ｐゴシック"/>
                        <a:cs typeface="ＭＳ Ｐゴシック"/>
                      </a:rPr>
                      <a:t>専</a:t>
                    </a:r>
                    <a:r>
                      <a:rPr lang="ja-JP" altLang="en-US" sz="900" b="0" i="0" u="none" strike="noStrike" kern="1200" baseline="0">
                        <a:solidFill>
                          <a:srgbClr val="000000"/>
                        </a:solidFill>
                        <a:latin typeface="ＭＳ Ｐゴシック"/>
                        <a:ea typeface="ＭＳ Ｐゴシック"/>
                        <a:cs typeface="ＭＳ Ｐゴシック"/>
                      </a:rPr>
                      <a:t>用</a:t>
                    </a:r>
                    <a:r>
                      <a:rPr altLang="en-US" sz="900" b="0" i="0" u="none" strike="noStrike" kern="1200" baseline="0">
                        <a:solidFill>
                          <a:srgbClr val="000000"/>
                        </a:solidFill>
                        <a:latin typeface="ＭＳ Ｐゴシック"/>
                        <a:ea typeface="ＭＳ Ｐゴシック"/>
                        <a:cs typeface="ＭＳ Ｐゴシック"/>
                      </a:rPr>
                      <a:t>地域
3.2%</a:t>
                    </a:r>
                  </a:p>
                </c:rich>
              </c:tx>
              <c:numFmt formatCode="0.0%" sourceLinked="0"/>
              <c:spPr>
                <a:solidFill>
                  <a:srgbClr val="FFFFFF"/>
                </a:solidFill>
                <a:ln w="12700">
                  <a:solidFill>
                    <a:srgbClr val="000000"/>
                  </a:solidFill>
                  <a:prstDash val="solid"/>
                </a:ln>
              </c:spPr>
              <c:showCatName val="1"/>
              <c:showPercent val="1"/>
              <c:separator>
</c:separator>
            </c:dLbl>
            <c:dLbl>
              <c:idx val="4"/>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endParaRPr lang="en-US" altLang="ja-JP" sz="900" b="0" i="0" u="none" strike="noStrike" kern="1200" baseline="0">
                      <a:solidFill>
                        <a:srgbClr val="000000"/>
                      </a:solidFill>
                      <a:latin typeface="ＭＳ Ｐゴシック"/>
                      <a:ea typeface="ＭＳ Ｐゴシック"/>
                      <a:cs typeface="ＭＳ Ｐゴシック"/>
                    </a:endParaRP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dLbl>
            <c:dLbl>
              <c:idx val="5"/>
              <c:layout>
                <c:manualLayout>
                  <c:x val="-0.21428276887075864"/>
                  <c:y val="0.16054578794089094"/>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endParaRPr lang="en-US" altLang="ja-JP"/>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5.8</a:t>
                    </a:r>
                    <a:r>
                      <a:rPr lang="ja-JP" altLang="en-US"/>
                      <a:t>％</a:t>
                    </a:r>
                  </a:p>
                </c:rich>
              </c:tx>
              <c:spPr>
                <a:solidFill>
                  <a:srgbClr val="FFFFFF"/>
                </a:solidFill>
                <a:ln w="12700">
                  <a:solidFill>
                    <a:srgbClr val="000000"/>
                  </a:solidFill>
                  <a:prstDash val="solid"/>
                </a:ln>
              </c:spPr>
            </c:dLbl>
            <c:dLbl>
              <c:idx val="6"/>
              <c:layout>
                <c:manualLayout>
                  <c:x val="-0.2483792176580337"/>
                  <c:y val="1.5204161123695161E-2"/>
                </c:manualLayout>
              </c:layout>
              <c:numFmt formatCode="0.0%" sourceLinked="0"/>
              <c:spPr>
                <a:solidFill>
                  <a:srgbClr val="FFFFFF"/>
                </a:solidFill>
                <a:ln w="12700">
                  <a:solidFill>
                    <a:srgbClr val="000000"/>
                  </a:solidFill>
                  <a:prstDash val="solid"/>
                </a:ln>
              </c:spPr>
              <c:txPr>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endParaRPr lang="ja-JP"/>
                </a:p>
              </c:txPr>
              <c:showCatName val="1"/>
              <c:showPercent val="1"/>
              <c:separator>
</c:separator>
            </c:dLbl>
            <c:dLbl>
              <c:idx val="7"/>
              <c:layout>
                <c:manualLayout>
                  <c:x val="-0.25509407709578474"/>
                  <c:y val="-0.13401973190851141"/>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endParaRPr lang="en-US" altLang="ja-JP" sz="900" b="0" i="0" u="none" strike="noStrike" kern="1200" baseline="0">
                      <a:solidFill>
                        <a:srgbClr val="000000"/>
                      </a:solidFill>
                      <a:latin typeface="ＭＳ Ｐゴシック"/>
                      <a:ea typeface="ＭＳ Ｐゴシック"/>
                      <a:cs typeface="ＭＳ Ｐゴシック"/>
                    </a:endParaRP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2.4</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dLbl>
            <c:dLbl>
              <c:idx val="8"/>
              <c:layout>
                <c:manualLayout>
                  <c:x val="-0.17519223350093308"/>
                  <c:y val="-0.23529045170723556"/>
                </c:manualLayout>
              </c:layout>
              <c:showCatName val="1"/>
              <c:showPercent val="1"/>
              <c:separator>
</c:separator>
            </c:dLbl>
            <c:dLbl>
              <c:idx val="9"/>
              <c:layout>
                <c:manualLayout>
                  <c:x val="-9.4979297038943946E-3"/>
                  <c:y val="3.2839583170916026E-3"/>
                </c:manualLayout>
              </c:layout>
              <c:showCatName val="1"/>
              <c:showPercent val="1"/>
              <c:separator>
</c:separator>
            </c:dLbl>
            <c:dLbl>
              <c:idx val="10"/>
              <c:layout>
                <c:manualLayout>
                  <c:x val="-2.1256427283938905E-2"/>
                  <c:y val="-0.18285310226632651"/>
                </c:manualLayout>
              </c:layout>
              <c:showCatName val="1"/>
              <c:showPercent val="1"/>
              <c:separator>
</c:separator>
            </c:dLbl>
            <c:dLbl>
              <c:idx val="11"/>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グラフ!$H$8:$H$19</c:f>
              <c:strCache>
                <c:ptCount val="12"/>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工業地域</c:v>
                </c:pt>
                <c:pt idx="11">
                  <c:v>工業専用地域</c:v>
                </c:pt>
              </c:strCache>
            </c:strRef>
          </c:cat>
          <c:val>
            <c:numRef>
              <c:f>グラフ!$I$8:$I$19</c:f>
              <c:numCache>
                <c:formatCode>#,##0.0_);[Red]\(#,##0.0\)</c:formatCode>
                <c:ptCount val="12"/>
                <c:pt idx="0">
                  <c:v>21.6</c:v>
                </c:pt>
                <c:pt idx="1">
                  <c:v>4.5</c:v>
                </c:pt>
                <c:pt idx="2">
                  <c:v>22.2</c:v>
                </c:pt>
                <c:pt idx="3">
                  <c:v>3.2</c:v>
                </c:pt>
                <c:pt idx="4">
                  <c:v>16.3</c:v>
                </c:pt>
                <c:pt idx="5">
                  <c:v>5.8</c:v>
                </c:pt>
                <c:pt idx="6">
                  <c:v>2.4</c:v>
                </c:pt>
                <c:pt idx="7">
                  <c:v>2.4000000000000004</c:v>
                </c:pt>
                <c:pt idx="8">
                  <c:v>4.3</c:v>
                </c:pt>
                <c:pt idx="9">
                  <c:v>13.7</c:v>
                </c:pt>
                <c:pt idx="10">
                  <c:v>3.6</c:v>
                </c:pt>
                <c:pt idx="11">
                  <c:v>0</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25</a:t>
            </a:r>
            <a:r>
              <a:rPr lang="ja-JP" altLang="en-US">
                <a:latin typeface="ＭＳ Ｐゴシック" pitchFamily="50" charset="-128"/>
                <a:ea typeface="ＭＳ Ｐゴシック" pitchFamily="50" charset="-128"/>
              </a:rPr>
              <a:t>年度</a:t>
            </a:r>
          </a:p>
        </c:rich>
      </c:tx>
      <c:layout>
        <c:manualLayout>
          <c:xMode val="edge"/>
          <c:yMode val="edge"/>
          <c:x val="0.38424829549367595"/>
          <c:y val="3.8392420459637665E-2"/>
        </c:manualLayout>
      </c:layout>
      <c:spPr>
        <a:noFill/>
        <a:ln w="12700">
          <a:solidFill>
            <a:srgbClr val="000000"/>
          </a:solidFill>
          <a:prstDash val="solid"/>
        </a:ln>
      </c:spPr>
    </c:title>
    <c:plotArea>
      <c:layout>
        <c:manualLayout>
          <c:layoutTarget val="inner"/>
          <c:xMode val="edge"/>
          <c:yMode val="edge"/>
          <c:x val="7.601294736117177E-2"/>
          <c:y val="0.18871237436783847"/>
          <c:w val="0.84918742300069661"/>
          <c:h val="0.71041777094936231"/>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90">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pct50">
                <a:fgClr>
                  <a:srgbClr val="000000"/>
                </a:fgClr>
                <a:bgClr>
                  <a:srgbClr val="FFFFFF"/>
                </a:bgClr>
              </a:pattFill>
              <a:ln w="12700">
                <a:solidFill>
                  <a:srgbClr val="000000"/>
                </a:solidFill>
                <a:prstDash val="solid"/>
              </a:ln>
            </c:spPr>
          </c:dPt>
          <c:dPt>
            <c:idx val="4"/>
            <c:spPr>
              <a:pattFill prst="dashDnDiag">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Pt>
            <c:idx val="6"/>
            <c:spPr>
              <a:pattFill prst="shingle">
                <a:fgClr>
                  <a:srgbClr val="000000"/>
                </a:fgClr>
                <a:bgClr>
                  <a:srgbClr val="FFFFFF"/>
                </a:bgClr>
              </a:pattFill>
              <a:ln w="12700">
                <a:solidFill>
                  <a:srgbClr val="000000"/>
                </a:solidFill>
                <a:prstDash val="solid"/>
              </a:ln>
            </c:spPr>
          </c:dPt>
          <c:dPt>
            <c:idx val="7"/>
            <c:spPr>
              <a:pattFill prst="lgConfetti">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wdUpDiag">
                <a:fgClr>
                  <a:srgbClr val="000000"/>
                </a:fgClr>
                <a:bgClr>
                  <a:srgbClr val="FFFFFF"/>
                </a:bgClr>
              </a:pattFill>
              <a:ln w="12700">
                <a:solidFill>
                  <a:srgbClr val="000000"/>
                </a:solidFill>
                <a:prstDash val="solid"/>
              </a:ln>
            </c:spPr>
          </c:dPt>
          <c:dPt>
            <c:idx val="10"/>
            <c:spPr>
              <a:pattFill prst="dashHorz">
                <a:fgClr>
                  <a:srgbClr val="000000"/>
                </a:fgClr>
                <a:bgClr>
                  <a:srgbClr val="FFFFFF"/>
                </a:bgClr>
              </a:pattFill>
              <a:ln w="12700">
                <a:solidFill>
                  <a:srgbClr val="000000"/>
                </a:solidFill>
                <a:prstDash val="solid"/>
              </a:ln>
            </c:spPr>
          </c:dPt>
          <c:dLbls>
            <c:dLbl>
              <c:idx val="0"/>
              <c:layout>
                <c:manualLayout>
                  <c:x val="4.6647230320699708E-2"/>
                  <c:y val="-0.1008130081300813"/>
                </c:manualLayout>
              </c:layout>
              <c:showCatName val="1"/>
              <c:showPercent val="1"/>
              <c:separator>
</c:separator>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dLbl>
            <c:dLbl>
              <c:idx val="2"/>
              <c:layout>
                <c:manualLayout>
                  <c:x val="0.14382896015549099"/>
                  <c:y val="-6.5040650406504716E-3"/>
                </c:manualLayout>
              </c:layout>
              <c:showCatName val="1"/>
              <c:showPercent val="1"/>
              <c:separator>
</c:separator>
            </c:dLbl>
            <c:dLbl>
              <c:idx val="3"/>
              <c:layout>
                <c:manualLayout>
                  <c:x val="9.8956405959459204E-2"/>
                  <c:y val="-2.257781191985149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endParaRPr lang="en-US" altLang="ja-JP" sz="1000" b="0" i="0" u="none" strike="noStrike" kern="1200" baseline="0">
                      <a:solidFill>
                        <a:srgbClr val="000000"/>
                      </a:solidFill>
                      <a:latin typeface="ＭＳ Ｐゴシック"/>
                      <a:ea typeface="ＭＳ Ｐゴシック"/>
                      <a:cs typeface="ＭＳ Ｐゴシック"/>
                    </a:endParaRP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47.8%</a:t>
                    </a:r>
                  </a:p>
                </c:rich>
              </c:tx>
              <c:numFmt formatCode="0.0%" sourceLinked="0"/>
              <c:spPr>
                <a:solidFill>
                  <a:srgbClr val="FFFFFF"/>
                </a:solidFill>
                <a:ln w="12700">
                  <a:solidFill>
                    <a:srgbClr val="000000"/>
                  </a:solidFill>
                  <a:prstDash val="solid"/>
                </a:ln>
              </c:spPr>
              <c:showCatName val="1"/>
              <c:showPercent val="1"/>
              <c:separator>
</c:separator>
            </c:dLbl>
            <c:dLbl>
              <c:idx val="4"/>
              <c:layout>
                <c:manualLayout>
                  <c:x val="-5.8309037900874702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dLbl>
            <c:dLbl>
              <c:idx val="5"/>
              <c:layout>
                <c:manualLayout>
                  <c:x val="-0.10762164933464965"/>
                  <c:y val="0.13742526086678211"/>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13.8</a:t>
                    </a:r>
                    <a:r>
                      <a:rPr lang="ja-JP" altLang="en-US"/>
                      <a:t>％</a:t>
                    </a:r>
                  </a:p>
                </c:rich>
              </c:tx>
              <c:spPr>
                <a:solidFill>
                  <a:srgbClr val="FFFFFF"/>
                </a:solidFill>
                <a:ln w="12700">
                  <a:solidFill>
                    <a:srgbClr val="000000"/>
                  </a:solidFill>
                  <a:prstDash val="solid"/>
                </a:ln>
              </c:spPr>
            </c:dLbl>
            <c:dLbl>
              <c:idx val="6"/>
              <c:layout>
                <c:manualLayout>
                  <c:x val="-4.1838647720055397E-2"/>
                  <c:y val="-0.12803405671851978"/>
                </c:manualLayout>
              </c:layout>
              <c:showCatName val="1"/>
              <c:showPercent val="1"/>
              <c:separator>
</c:separator>
            </c:dLbl>
            <c:dLbl>
              <c:idx val="7"/>
              <c:layout>
                <c:manualLayout>
                  <c:x val="-0.22617831482281897"/>
                  <c:y val="-3.7015152266327837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dLbl>
            <c:dLbl>
              <c:idx val="8"/>
              <c:layout>
                <c:manualLayout>
                  <c:x val="-0.19125652252895567"/>
                  <c:y val="-0.20789309524409241"/>
                </c:manualLayout>
              </c:layout>
              <c:showCatName val="1"/>
              <c:showPercent val="1"/>
              <c:separator>
</c:separator>
            </c:dLbl>
            <c:dLbl>
              <c:idx val="9"/>
              <c:layout>
                <c:manualLayout>
                  <c:x val="-9.4979297038943946E-3"/>
                  <c:y val="3.2839583170916026E-3"/>
                </c:manualLayout>
              </c:layout>
              <c:showCatName val="1"/>
              <c:showPercent val="1"/>
              <c:separator>
</c:separator>
            </c:dLbl>
            <c:dLbl>
              <c:idx val="10"/>
              <c:layout>
                <c:manualLayout>
                  <c:x val="-0.24294288989533297"/>
                  <c:y val="-0.17980886139570521"/>
                </c:manualLayout>
              </c:layout>
              <c:showCatName val="1"/>
              <c:showPercent val="1"/>
              <c:separator>
</c:separator>
            </c:dLbl>
            <c:dLbl>
              <c:idx val="11"/>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34</xdr:row>
      <xdr:rowOff>142875</xdr:rowOff>
    </xdr:from>
    <xdr:to>
      <xdr:col>2</xdr:col>
      <xdr:colOff>695325</xdr:colOff>
      <xdr:row>34</xdr:row>
      <xdr:rowOff>142875</xdr:rowOff>
    </xdr:to>
    <xdr:sp macro="" textlink="">
      <xdr:nvSpPr>
        <xdr:cNvPr id="1028" name="Line 1"/>
        <xdr:cNvSpPr>
          <a:spLocks noChangeShapeType="1"/>
        </xdr:cNvSpPr>
      </xdr:nvSpPr>
      <xdr:spPr bwMode="auto">
        <a:xfrm>
          <a:off x="1343025" y="9172575"/>
          <a:ext cx="552450" cy="0"/>
        </a:xfrm>
        <a:prstGeom prst="line">
          <a:avLst/>
        </a:prstGeom>
        <a:noFill/>
        <a:ln w="9360">
          <a:solidFill>
            <a:srgbClr val="000000"/>
          </a:solidFill>
          <a:miter lim="800000"/>
          <a:headEnd/>
          <a:tailEnd/>
        </a:ln>
      </xdr:spPr>
    </xdr:sp>
    <xdr:clientData/>
  </xdr:twoCellAnchor>
  <xdr:twoCellAnchor>
    <xdr:from>
      <xdr:col>5</xdr:col>
      <xdr:colOff>47625</xdr:colOff>
      <xdr:row>34</xdr:row>
      <xdr:rowOff>123825</xdr:rowOff>
    </xdr:from>
    <xdr:to>
      <xdr:col>6</xdr:col>
      <xdr:colOff>28575</xdr:colOff>
      <xdr:row>34</xdr:row>
      <xdr:rowOff>123825</xdr:rowOff>
    </xdr:to>
    <xdr:sp macro="" textlink="">
      <xdr:nvSpPr>
        <xdr:cNvPr id="1029" name="Line 2"/>
        <xdr:cNvSpPr>
          <a:spLocks noChangeShapeType="1"/>
        </xdr:cNvSpPr>
      </xdr:nvSpPr>
      <xdr:spPr bwMode="auto">
        <a:xfrm>
          <a:off x="3590925" y="915352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1030"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1031"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20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205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714375</xdr:colOff>
      <xdr:row>20</xdr:row>
      <xdr:rowOff>0</xdr:rowOff>
    </xdr:from>
    <xdr:to>
      <xdr:col>5</xdr:col>
      <xdr:colOff>895350</xdr:colOff>
      <xdr:row>27</xdr:row>
      <xdr:rowOff>47625</xdr:rowOff>
    </xdr:to>
    <xdr:cxnSp macro="">
      <xdr:nvCxnSpPr>
        <xdr:cNvPr id="20" name="直線コネクタ 19"/>
        <xdr:cNvCxnSpPr/>
      </xdr:nvCxnSpPr>
      <xdr:spPr bwMode="auto">
        <a:xfrm>
          <a:off x="6238875" y="3114675"/>
          <a:ext cx="180975" cy="11144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1,489.3ha</a:t>
          </a:r>
          <a:endParaRPr kumimoji="1" lang="ja-JP" altLang="en-US" sz="10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0.43855</cdr:x>
      <cdr:y>0.81507</cdr:y>
    </cdr:from>
    <cdr:to>
      <cdr:x>0.56145</cdr:x>
      <cdr:y>0.88616</cdr:y>
    </cdr:to>
    <cdr:sp macro="" textlink="">
      <cdr:nvSpPr>
        <cdr:cNvPr id="3" name="直線コネクタ 2"/>
        <cdr:cNvSpPr/>
      </cdr:nvSpPr>
      <cdr:spPr bwMode="auto">
        <a:xfrm xmlns:a="http://schemas.openxmlformats.org/drawingml/2006/main" flipH="1">
          <a:off x="1733550" y="3478067"/>
          <a:ext cx="485792" cy="3033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0.22169</cdr:x>
      <cdr:y>0.59132</cdr:y>
    </cdr:from>
    <cdr:to>
      <cdr:x>0.30843</cdr:x>
      <cdr:y>0.71005</cdr:y>
    </cdr:to>
    <cdr:sp macro="" textlink="">
      <cdr:nvSpPr>
        <cdr:cNvPr id="5" name="直線コネクタ 4"/>
        <cdr:cNvSpPr/>
      </cdr:nvSpPr>
      <cdr:spPr bwMode="auto">
        <a:xfrm xmlns:a="http://schemas.openxmlformats.org/drawingml/2006/main" flipH="1">
          <a:off x="876300" y="2466975"/>
          <a:ext cx="342900" cy="4953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0.51084</cdr:x>
      <cdr:y>0.18973</cdr:y>
    </cdr:from>
    <cdr:to>
      <cdr:x>0.51566</cdr:x>
      <cdr:y>0.23973</cdr:y>
    </cdr:to>
    <cdr:sp macro="" textlink="">
      <cdr:nvSpPr>
        <cdr:cNvPr id="7" name="直線コネクタ 6"/>
        <cdr:cNvSpPr/>
      </cdr:nvSpPr>
      <cdr:spPr bwMode="auto">
        <a:xfrm xmlns:a="http://schemas.openxmlformats.org/drawingml/2006/main">
          <a:off x="2019300" y="809625"/>
          <a:ext cx="19040" cy="2133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0.14458</cdr:x>
      <cdr:y>0.42634</cdr:y>
    </cdr:from>
    <cdr:to>
      <cdr:x>0.27952</cdr:x>
      <cdr:y>0.49315</cdr:y>
    </cdr:to>
    <cdr:sp macro="" textlink="">
      <cdr:nvSpPr>
        <cdr:cNvPr id="11" name="直線コネクタ 10"/>
        <cdr:cNvSpPr/>
      </cdr:nvSpPr>
      <cdr:spPr bwMode="auto">
        <a:xfrm xmlns:a="http://schemas.openxmlformats.org/drawingml/2006/main">
          <a:off x="571500" y="1819274"/>
          <a:ext cx="533408" cy="285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0.15422</cdr:x>
      <cdr:y>0.53196</cdr:y>
    </cdr:from>
    <cdr:to>
      <cdr:x>0.28193</cdr:x>
      <cdr:y>0.54795</cdr:y>
    </cdr:to>
    <cdr:sp macro="" textlink="">
      <cdr:nvSpPr>
        <cdr:cNvPr id="13" name="直線コネクタ 12"/>
        <cdr:cNvSpPr/>
      </cdr:nvSpPr>
      <cdr:spPr bwMode="auto">
        <a:xfrm xmlns:a="http://schemas.openxmlformats.org/drawingml/2006/main" flipV="1">
          <a:off x="609600" y="2219325"/>
          <a:ext cx="504825" cy="66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6"/>
  <sheetViews>
    <sheetView tabSelected="1" view="pageBreakPreview" zoomScaleNormal="100" zoomScaleSheetLayoutView="120" workbookViewId="0">
      <selection activeCell="I15" sqref="I15"/>
    </sheetView>
  </sheetViews>
  <sheetFormatPr defaultRowHeight="18" customHeight="1"/>
  <cols>
    <col min="1" max="1" width="9.28515625" style="20" customWidth="1"/>
    <col min="2" max="2" width="8.7109375" style="20" customWidth="1"/>
    <col min="3" max="8" width="11.7109375" style="20" customWidth="1"/>
    <col min="9" max="9" width="12.140625" style="20" customWidth="1"/>
    <col min="10" max="16384" width="9.140625" style="20"/>
  </cols>
  <sheetData>
    <row r="1" spans="1:9" ht="18" customHeight="1">
      <c r="A1" s="370" t="s">
        <v>0</v>
      </c>
      <c r="B1" s="370"/>
      <c r="C1" s="370"/>
      <c r="D1" s="370"/>
      <c r="E1" s="370"/>
      <c r="F1" s="370"/>
      <c r="G1" s="370"/>
      <c r="H1" s="370"/>
      <c r="I1" s="370"/>
    </row>
    <row r="2" spans="1:9" ht="18" customHeight="1">
      <c r="A2" s="61"/>
      <c r="B2" s="63"/>
      <c r="C2" s="63"/>
      <c r="D2" s="63"/>
      <c r="E2" s="63"/>
      <c r="F2" s="63"/>
      <c r="G2" s="63"/>
      <c r="H2" s="63"/>
      <c r="I2" s="63"/>
    </row>
    <row r="3" spans="1:9" ht="15" customHeight="1">
      <c r="A3" s="371" t="s">
        <v>1</v>
      </c>
      <c r="B3" s="371"/>
      <c r="C3" s="371"/>
      <c r="D3" s="371"/>
      <c r="E3" s="371"/>
      <c r="F3" s="371"/>
      <c r="G3" s="371"/>
      <c r="H3" s="371"/>
      <c r="I3" s="371"/>
    </row>
    <row r="4" spans="1:9" ht="5.0999999999999996" customHeight="1">
      <c r="A4" s="62"/>
      <c r="B4" s="63"/>
      <c r="C4" s="63"/>
      <c r="D4" s="63"/>
      <c r="E4" s="63"/>
      <c r="F4" s="63"/>
      <c r="G4" s="63"/>
      <c r="H4" s="63"/>
      <c r="I4" s="63"/>
    </row>
    <row r="5" spans="1:9" ht="60" customHeight="1">
      <c r="A5" s="372" t="s">
        <v>2</v>
      </c>
      <c r="B5" s="372"/>
      <c r="C5" s="372"/>
      <c r="D5" s="372"/>
      <c r="E5" s="372"/>
      <c r="F5" s="372"/>
      <c r="G5" s="372"/>
      <c r="H5" s="372"/>
      <c r="I5" s="372"/>
    </row>
    <row r="6" spans="1:9" ht="15" customHeight="1">
      <c r="A6" s="63"/>
      <c r="B6" s="63"/>
      <c r="C6" s="63"/>
      <c r="D6" s="63"/>
      <c r="E6" s="63"/>
      <c r="F6" s="63"/>
      <c r="G6" s="63"/>
      <c r="H6" s="63"/>
      <c r="I6" s="63"/>
    </row>
    <row r="7" spans="1:9" ht="15" customHeight="1">
      <c r="A7" s="63" t="s">
        <v>333</v>
      </c>
      <c r="B7" s="63"/>
      <c r="C7" s="63"/>
      <c r="D7" s="63"/>
      <c r="E7" s="63"/>
      <c r="F7" s="63"/>
      <c r="G7" s="63"/>
      <c r="I7" s="32" t="s">
        <v>3</v>
      </c>
    </row>
    <row r="8" spans="1:9" ht="30" customHeight="1">
      <c r="A8" s="373" t="s">
        <v>4</v>
      </c>
      <c r="B8" s="373"/>
      <c r="C8" s="98" t="s">
        <v>300</v>
      </c>
      <c r="D8" s="374" t="s">
        <v>301</v>
      </c>
      <c r="E8" s="375"/>
      <c r="F8" s="376" t="s">
        <v>302</v>
      </c>
      <c r="G8" s="376"/>
      <c r="H8" s="377" t="s">
        <v>334</v>
      </c>
      <c r="I8" s="378"/>
    </row>
    <row r="9" spans="1:9" ht="30" customHeight="1">
      <c r="A9" s="373"/>
      <c r="B9" s="373"/>
      <c r="C9" s="48" t="s">
        <v>6</v>
      </c>
      <c r="D9" s="48" t="s">
        <v>7</v>
      </c>
      <c r="E9" s="48" t="s">
        <v>8</v>
      </c>
      <c r="F9" s="48" t="s">
        <v>9</v>
      </c>
      <c r="G9" s="48" t="s">
        <v>10</v>
      </c>
      <c r="H9" s="48" t="s">
        <v>11</v>
      </c>
      <c r="I9" s="64" t="s">
        <v>12</v>
      </c>
    </row>
    <row r="10" spans="1:9" ht="30" customHeight="1">
      <c r="A10" s="379" t="s">
        <v>13</v>
      </c>
      <c r="B10" s="379"/>
      <c r="C10" s="277">
        <v>1929.9</v>
      </c>
      <c r="D10" s="278">
        <v>1929.9</v>
      </c>
      <c r="E10" s="279">
        <v>1</v>
      </c>
      <c r="F10" s="278">
        <v>1489.3</v>
      </c>
      <c r="G10" s="280">
        <v>0.77200000000000002</v>
      </c>
      <c r="H10" s="278">
        <v>440.6</v>
      </c>
      <c r="I10" s="281">
        <v>0.22800000000000001</v>
      </c>
    </row>
    <row r="11" spans="1:9" ht="15" customHeight="1">
      <c r="A11" s="63"/>
      <c r="B11" s="63"/>
      <c r="C11" s="63"/>
      <c r="D11" s="63"/>
      <c r="E11" s="63"/>
      <c r="F11" s="63"/>
      <c r="G11" s="63"/>
      <c r="I11" s="32" t="s">
        <v>14</v>
      </c>
    </row>
    <row r="12" spans="1:9" ht="15" customHeight="1">
      <c r="A12" s="63"/>
      <c r="B12" s="63"/>
      <c r="C12" s="63"/>
      <c r="D12" s="63"/>
      <c r="E12" s="63"/>
      <c r="F12" s="63"/>
      <c r="G12" s="63"/>
      <c r="H12" s="63"/>
      <c r="I12" s="63"/>
    </row>
    <row r="13" spans="1:9" ht="15" customHeight="1">
      <c r="A13" s="63" t="s">
        <v>335</v>
      </c>
      <c r="B13" s="63"/>
      <c r="C13" s="63"/>
      <c r="D13" s="63"/>
      <c r="E13" s="63"/>
      <c r="F13" s="63"/>
      <c r="G13" s="63"/>
      <c r="H13" s="63"/>
      <c r="I13" s="32" t="s">
        <v>15</v>
      </c>
    </row>
    <row r="14" spans="1:9" ht="30" customHeight="1">
      <c r="A14" s="373" t="s">
        <v>16</v>
      </c>
      <c r="B14" s="373"/>
      <c r="C14" s="373"/>
      <c r="D14" s="373"/>
      <c r="E14" s="373"/>
      <c r="F14" s="65" t="s">
        <v>17</v>
      </c>
      <c r="G14" s="65" t="s">
        <v>18</v>
      </c>
      <c r="H14" s="166" t="s">
        <v>19</v>
      </c>
      <c r="I14" s="169" t="s">
        <v>20</v>
      </c>
    </row>
    <row r="15" spans="1:9" ht="30" customHeight="1">
      <c r="A15" s="380" t="s">
        <v>21</v>
      </c>
      <c r="B15" s="380"/>
      <c r="C15" s="380"/>
      <c r="D15" s="380"/>
      <c r="E15" s="380"/>
      <c r="F15" s="266">
        <v>1489.3</v>
      </c>
      <c r="G15" s="267">
        <v>100</v>
      </c>
      <c r="H15" s="268"/>
      <c r="I15" s="269"/>
    </row>
    <row r="16" spans="1:9" ht="20.100000000000001" customHeight="1">
      <c r="A16" s="99"/>
      <c r="C16" s="368" t="s">
        <v>22</v>
      </c>
      <c r="D16" s="368"/>
      <c r="E16" s="368"/>
      <c r="F16" s="270">
        <v>322.3</v>
      </c>
      <c r="G16" s="271">
        <v>21.6</v>
      </c>
      <c r="H16" s="202">
        <v>50</v>
      </c>
      <c r="I16" s="272">
        <v>100</v>
      </c>
    </row>
    <row r="17" spans="1:12" ht="20.100000000000001" customHeight="1">
      <c r="A17" s="100"/>
      <c r="C17" s="368" t="s">
        <v>23</v>
      </c>
      <c r="D17" s="368"/>
      <c r="E17" s="368"/>
      <c r="F17" s="270">
        <v>3.4</v>
      </c>
      <c r="G17" s="271">
        <v>0.2</v>
      </c>
      <c r="H17" s="202">
        <v>50</v>
      </c>
      <c r="I17" s="272">
        <v>100</v>
      </c>
      <c r="K17" s="101"/>
    </row>
    <row r="18" spans="1:12" ht="20.100000000000001" customHeight="1">
      <c r="A18" s="100"/>
      <c r="C18" s="368"/>
      <c r="D18" s="368"/>
      <c r="E18" s="368"/>
      <c r="F18" s="270">
        <v>64.2</v>
      </c>
      <c r="G18" s="271">
        <v>4.3</v>
      </c>
      <c r="H18" s="202">
        <v>50</v>
      </c>
      <c r="I18" s="272">
        <v>150</v>
      </c>
      <c r="K18" s="101"/>
    </row>
    <row r="19" spans="1:12" ht="20.100000000000001" customHeight="1">
      <c r="A19" s="100"/>
      <c r="C19" s="368" t="s">
        <v>24</v>
      </c>
      <c r="D19" s="368"/>
      <c r="E19" s="368"/>
      <c r="F19" s="270">
        <v>203.7</v>
      </c>
      <c r="G19" s="271">
        <v>13.7</v>
      </c>
      <c r="H19" s="202">
        <v>60</v>
      </c>
      <c r="I19" s="272">
        <v>150</v>
      </c>
    </row>
    <row r="20" spans="1:12" ht="20.100000000000001" customHeight="1">
      <c r="A20" s="100"/>
      <c r="C20" s="368"/>
      <c r="D20" s="368"/>
      <c r="E20" s="368"/>
      <c r="F20" s="270">
        <v>126.3</v>
      </c>
      <c r="G20" s="271">
        <v>8.5</v>
      </c>
      <c r="H20" s="202">
        <v>60</v>
      </c>
      <c r="I20" s="272">
        <v>200</v>
      </c>
    </row>
    <row r="21" spans="1:12" ht="20.100000000000001" customHeight="1">
      <c r="A21" s="367" t="s">
        <v>25</v>
      </c>
      <c r="B21" s="367"/>
      <c r="C21" s="368" t="s">
        <v>26</v>
      </c>
      <c r="D21" s="368"/>
      <c r="E21" s="368"/>
      <c r="F21" s="270">
        <v>23</v>
      </c>
      <c r="G21" s="271">
        <v>1.5</v>
      </c>
      <c r="H21" s="202">
        <v>60</v>
      </c>
      <c r="I21" s="272">
        <v>150</v>
      </c>
    </row>
    <row r="22" spans="1:12" ht="20.100000000000001" customHeight="1">
      <c r="A22" s="100"/>
      <c r="C22" s="368"/>
      <c r="D22" s="368"/>
      <c r="E22" s="368"/>
      <c r="F22" s="270">
        <v>25</v>
      </c>
      <c r="G22" s="271">
        <v>1.7</v>
      </c>
      <c r="H22" s="202">
        <v>60</v>
      </c>
      <c r="I22" s="272">
        <v>200</v>
      </c>
    </row>
    <row r="23" spans="1:12" ht="20.100000000000001" customHeight="1">
      <c r="A23" s="100"/>
      <c r="C23" s="368" t="s">
        <v>27</v>
      </c>
      <c r="D23" s="368"/>
      <c r="E23" s="368"/>
      <c r="F23" s="270">
        <v>242.6</v>
      </c>
      <c r="G23" s="271">
        <v>16.3</v>
      </c>
      <c r="H23" s="202">
        <v>60</v>
      </c>
      <c r="I23" s="272">
        <v>200</v>
      </c>
    </row>
    <row r="24" spans="1:12" ht="20.100000000000001" customHeight="1">
      <c r="A24" s="100"/>
      <c r="C24" s="368" t="s">
        <v>28</v>
      </c>
      <c r="D24" s="368"/>
      <c r="E24" s="368"/>
      <c r="F24" s="270">
        <v>86.4</v>
      </c>
      <c r="G24" s="271">
        <v>5.8</v>
      </c>
      <c r="H24" s="202">
        <v>60</v>
      </c>
      <c r="I24" s="272">
        <v>200</v>
      </c>
    </row>
    <row r="25" spans="1:12" ht="20.100000000000001" customHeight="1">
      <c r="A25" s="102"/>
      <c r="C25" s="368" t="s">
        <v>29</v>
      </c>
      <c r="D25" s="368"/>
      <c r="E25" s="368"/>
      <c r="F25" s="270">
        <v>35.4</v>
      </c>
      <c r="G25" s="271">
        <v>2.4</v>
      </c>
      <c r="H25" s="202">
        <v>60</v>
      </c>
      <c r="I25" s="272">
        <v>200</v>
      </c>
    </row>
    <row r="26" spans="1:12" ht="20.100000000000001" customHeight="1">
      <c r="A26" s="100"/>
      <c r="B26" s="103"/>
      <c r="C26" s="369" t="s">
        <v>292</v>
      </c>
      <c r="D26" s="369"/>
      <c r="E26" s="369"/>
      <c r="F26" s="270">
        <v>24</v>
      </c>
      <c r="G26" s="271">
        <v>1.6</v>
      </c>
      <c r="H26" s="202">
        <v>80</v>
      </c>
      <c r="I26" s="272">
        <v>200</v>
      </c>
    </row>
    <row r="27" spans="1:12" ht="20.100000000000001" customHeight="1">
      <c r="A27" s="367" t="s">
        <v>30</v>
      </c>
      <c r="B27" s="367"/>
      <c r="C27" s="369"/>
      <c r="D27" s="369"/>
      <c r="E27" s="369"/>
      <c r="F27" s="270">
        <v>11.5</v>
      </c>
      <c r="G27" s="271">
        <v>0.8</v>
      </c>
      <c r="H27" s="202">
        <v>80</v>
      </c>
      <c r="I27" s="272">
        <v>300</v>
      </c>
    </row>
    <row r="28" spans="1:12" ht="20.100000000000001" customHeight="1">
      <c r="A28" s="102"/>
      <c r="B28" s="104"/>
      <c r="C28" s="368" t="s">
        <v>31</v>
      </c>
      <c r="D28" s="368"/>
      <c r="E28" s="368"/>
      <c r="F28" s="270">
        <v>63.4</v>
      </c>
      <c r="G28" s="271">
        <v>4.3</v>
      </c>
      <c r="H28" s="202">
        <v>80</v>
      </c>
      <c r="I28" s="272">
        <v>400</v>
      </c>
    </row>
    <row r="29" spans="1:12" ht="20.100000000000001" customHeight="1">
      <c r="A29" s="100"/>
      <c r="B29" s="103"/>
      <c r="C29" s="368" t="s">
        <v>32</v>
      </c>
      <c r="D29" s="368"/>
      <c r="E29" s="368"/>
      <c r="F29" s="270">
        <v>204.7</v>
      </c>
      <c r="G29" s="271">
        <v>13.7</v>
      </c>
      <c r="H29" s="202">
        <v>60</v>
      </c>
      <c r="I29" s="272">
        <v>200</v>
      </c>
    </row>
    <row r="30" spans="1:12" ht="20.100000000000001" customHeight="1">
      <c r="A30" s="367" t="s">
        <v>33</v>
      </c>
      <c r="B30" s="367"/>
      <c r="C30" s="368" t="s">
        <v>34</v>
      </c>
      <c r="D30" s="368"/>
      <c r="E30" s="368"/>
      <c r="F30" s="270">
        <v>53.4</v>
      </c>
      <c r="G30" s="271">
        <v>3.6</v>
      </c>
      <c r="H30" s="202">
        <v>60</v>
      </c>
      <c r="I30" s="272">
        <v>200</v>
      </c>
      <c r="L30" s="101"/>
    </row>
    <row r="31" spans="1:12" ht="20.100000000000001" customHeight="1">
      <c r="A31" s="105"/>
      <c r="B31" s="106"/>
      <c r="C31" s="366" t="s">
        <v>35</v>
      </c>
      <c r="D31" s="366"/>
      <c r="E31" s="366"/>
      <c r="F31" s="273">
        <v>0</v>
      </c>
      <c r="G31" s="274">
        <v>0</v>
      </c>
      <c r="H31" s="275">
        <v>60</v>
      </c>
      <c r="I31" s="276">
        <v>200</v>
      </c>
    </row>
    <row r="32" spans="1:12" ht="20.100000000000001" customHeight="1">
      <c r="A32" s="63"/>
      <c r="B32" s="63"/>
      <c r="C32" s="63"/>
      <c r="D32" s="63"/>
      <c r="E32" s="107"/>
      <c r="F32" s="107"/>
      <c r="G32" s="63"/>
      <c r="H32" s="63"/>
      <c r="I32" s="32" t="s">
        <v>14</v>
      </c>
    </row>
    <row r="33" spans="1:9" ht="20.100000000000001" customHeight="1">
      <c r="A33" s="63"/>
      <c r="B33" s="63"/>
      <c r="C33" s="63"/>
      <c r="D33" s="63"/>
      <c r="E33" s="107"/>
      <c r="F33" s="107"/>
      <c r="G33" s="63"/>
      <c r="H33" s="63"/>
      <c r="I33" s="63"/>
    </row>
    <row r="34" spans="1:9" ht="20.100000000000001" customHeight="1">
      <c r="B34" s="63"/>
      <c r="C34" s="31" t="s">
        <v>36</v>
      </c>
      <c r="D34" s="63"/>
      <c r="E34" s="63"/>
      <c r="F34" s="63" t="s">
        <v>37</v>
      </c>
      <c r="G34" s="63"/>
      <c r="H34" s="63"/>
      <c r="I34" s="63"/>
    </row>
    <row r="35" spans="1:9" ht="20.100000000000001" customHeight="1">
      <c r="A35" s="63" t="s">
        <v>38</v>
      </c>
      <c r="B35" s="63"/>
      <c r="C35" s="170"/>
      <c r="D35" s="107" t="s">
        <v>39</v>
      </c>
      <c r="E35" s="107" t="s">
        <v>40</v>
      </c>
      <c r="G35" s="63" t="s">
        <v>39</v>
      </c>
      <c r="H35" s="63"/>
      <c r="I35" s="63"/>
    </row>
    <row r="36" spans="1:9" ht="20.100000000000001" customHeight="1">
      <c r="B36" s="63"/>
      <c r="C36" s="31" t="s">
        <v>41</v>
      </c>
      <c r="D36" s="63"/>
      <c r="E36" s="63"/>
      <c r="F36" s="31" t="s">
        <v>41</v>
      </c>
      <c r="G36" s="63"/>
      <c r="H36" s="63"/>
      <c r="I36" s="63"/>
    </row>
  </sheetData>
  <sheetProtection selectLockedCells="1" selectUnlockedCells="1"/>
  <mergeCells count="25">
    <mergeCell ref="C19:E20"/>
    <mergeCell ref="C17:E18"/>
    <mergeCell ref="A10:B10"/>
    <mergeCell ref="A14:E14"/>
    <mergeCell ref="A15:E15"/>
    <mergeCell ref="C16:E16"/>
    <mergeCell ref="A1:I1"/>
    <mergeCell ref="A3:I3"/>
    <mergeCell ref="A5:I5"/>
    <mergeCell ref="A8:B9"/>
    <mergeCell ref="D8:E8"/>
    <mergeCell ref="F8:G8"/>
    <mergeCell ref="H8:I8"/>
    <mergeCell ref="C31:E31"/>
    <mergeCell ref="A21:B21"/>
    <mergeCell ref="C21:E22"/>
    <mergeCell ref="C23:E23"/>
    <mergeCell ref="C24:E24"/>
    <mergeCell ref="C25:E25"/>
    <mergeCell ref="C28:E28"/>
    <mergeCell ref="C29:E29"/>
    <mergeCell ref="A30:B30"/>
    <mergeCell ref="C30:E30"/>
    <mergeCell ref="C26:E27"/>
    <mergeCell ref="A27:B27"/>
  </mergeCells>
  <phoneticPr fontId="13"/>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2.xml><?xml version="1.0" encoding="utf-8"?>
<worksheet xmlns="http://schemas.openxmlformats.org/spreadsheetml/2006/main" xmlns:r="http://schemas.openxmlformats.org/officeDocument/2006/relationships">
  <dimension ref="A1:J46"/>
  <sheetViews>
    <sheetView view="pageBreakPreview" topLeftCell="A34" zoomScaleNormal="100" zoomScaleSheetLayoutView="115" workbookViewId="0">
      <selection activeCell="F31" sqref="F31"/>
    </sheetView>
  </sheetViews>
  <sheetFormatPr defaultRowHeight="18" customHeight="1"/>
  <cols>
    <col min="1" max="1" width="10.85546875" style="20" customWidth="1"/>
    <col min="2" max="3" width="9.85546875" style="20" customWidth="1"/>
    <col min="4" max="4" width="10" style="20" customWidth="1"/>
    <col min="5" max="5" width="9.85546875" style="20" customWidth="1"/>
    <col min="6" max="6" width="10.140625" style="20" customWidth="1"/>
    <col min="7" max="7" width="9.85546875" style="20" customWidth="1"/>
    <col min="8" max="8" width="10.28515625" style="20" customWidth="1"/>
    <col min="9" max="9" width="9.85546875" style="20" customWidth="1"/>
    <col min="10" max="10" width="10.28515625" style="20" customWidth="1"/>
    <col min="11" max="16384" width="9.140625" style="20"/>
  </cols>
  <sheetData>
    <row r="1" spans="1:10" ht="5.0999999999999996" customHeight="1">
      <c r="J1" s="32"/>
    </row>
    <row r="2" spans="1:10" ht="15" customHeight="1">
      <c r="A2" s="20" t="s">
        <v>352</v>
      </c>
      <c r="J2" s="32" t="s">
        <v>42</v>
      </c>
    </row>
    <row r="3" spans="1:10" ht="21" customHeight="1">
      <c r="A3" s="419" t="s">
        <v>43</v>
      </c>
      <c r="B3" s="420" t="s">
        <v>44</v>
      </c>
      <c r="C3" s="420"/>
      <c r="D3" s="420"/>
      <c r="E3" s="412" t="s">
        <v>45</v>
      </c>
      <c r="F3" s="412"/>
      <c r="G3" s="412" t="s">
        <v>46</v>
      </c>
      <c r="H3" s="412"/>
      <c r="I3" s="414" t="s">
        <v>47</v>
      </c>
      <c r="J3" s="414"/>
    </row>
    <row r="4" spans="1:10" ht="21" customHeight="1">
      <c r="A4" s="419"/>
      <c r="B4" s="40" t="s">
        <v>48</v>
      </c>
      <c r="C4" s="413" t="s">
        <v>17</v>
      </c>
      <c r="D4" s="413"/>
      <c r="E4" s="41" t="s">
        <v>48</v>
      </c>
      <c r="F4" s="41" t="s">
        <v>49</v>
      </c>
      <c r="G4" s="168" t="s">
        <v>48</v>
      </c>
      <c r="H4" s="41" t="s">
        <v>49</v>
      </c>
      <c r="I4" s="41" t="s">
        <v>48</v>
      </c>
      <c r="J4" s="42" t="s">
        <v>49</v>
      </c>
    </row>
    <row r="5" spans="1:10" ht="18" customHeight="1">
      <c r="A5" s="204" t="s">
        <v>325</v>
      </c>
      <c r="B5" s="198">
        <v>87</v>
      </c>
      <c r="C5" s="416">
        <v>105.28</v>
      </c>
      <c r="D5" s="416"/>
      <c r="E5" s="23">
        <v>74</v>
      </c>
      <c r="F5" s="197">
        <v>10.24</v>
      </c>
      <c r="G5" s="198">
        <v>4</v>
      </c>
      <c r="H5" s="24">
        <v>9.27</v>
      </c>
      <c r="I5" s="198">
        <v>1</v>
      </c>
      <c r="J5" s="260">
        <v>4.9000000000000004</v>
      </c>
    </row>
    <row r="6" spans="1:10" ht="18" customHeight="1">
      <c r="A6" s="21">
        <v>22</v>
      </c>
      <c r="B6" s="198">
        <v>87</v>
      </c>
      <c r="C6" s="417">
        <v>105.28</v>
      </c>
      <c r="D6" s="417"/>
      <c r="E6" s="23">
        <v>74</v>
      </c>
      <c r="F6" s="197">
        <v>10.24</v>
      </c>
      <c r="G6" s="198">
        <v>4</v>
      </c>
      <c r="H6" s="24">
        <v>9.27</v>
      </c>
      <c r="I6" s="198">
        <v>1</v>
      </c>
      <c r="J6" s="22">
        <v>4.9000000000000004</v>
      </c>
    </row>
    <row r="7" spans="1:10" ht="18" customHeight="1">
      <c r="A7" s="21">
        <v>23</v>
      </c>
      <c r="B7" s="198">
        <v>88</v>
      </c>
      <c r="C7" s="423">
        <v>105.74</v>
      </c>
      <c r="D7" s="423"/>
      <c r="E7" s="23">
        <v>75</v>
      </c>
      <c r="F7" s="197">
        <v>10.58</v>
      </c>
      <c r="G7" s="198">
        <v>4</v>
      </c>
      <c r="H7" s="24">
        <v>9.27</v>
      </c>
      <c r="I7" s="198">
        <v>1</v>
      </c>
      <c r="J7" s="22">
        <v>4.9000000000000004</v>
      </c>
    </row>
    <row r="8" spans="1:10" ht="18" customHeight="1">
      <c r="A8" s="21">
        <v>24</v>
      </c>
      <c r="B8" s="198">
        <v>88</v>
      </c>
      <c r="C8" s="424">
        <v>105.74</v>
      </c>
      <c r="D8" s="424"/>
      <c r="E8" s="23">
        <v>75</v>
      </c>
      <c r="F8" s="197">
        <v>10.58</v>
      </c>
      <c r="G8" s="198">
        <v>4</v>
      </c>
      <c r="H8" s="24">
        <v>9.27</v>
      </c>
      <c r="I8" s="198">
        <v>1</v>
      </c>
      <c r="J8" s="22">
        <v>4.9000000000000004</v>
      </c>
    </row>
    <row r="9" spans="1:10" ht="18" customHeight="1" thickBot="1">
      <c r="A9" s="350">
        <v>25</v>
      </c>
      <c r="B9" s="351">
        <v>90</v>
      </c>
      <c r="C9" s="418">
        <v>106.04</v>
      </c>
      <c r="D9" s="418"/>
      <c r="E9" s="352">
        <v>75</v>
      </c>
      <c r="F9" s="353">
        <v>10.6</v>
      </c>
      <c r="G9" s="351">
        <v>4</v>
      </c>
      <c r="H9" s="354">
        <v>9.27</v>
      </c>
      <c r="I9" s="351">
        <v>1</v>
      </c>
      <c r="J9" s="355">
        <v>4.9000000000000004</v>
      </c>
    </row>
    <row r="10" spans="1:10" ht="15" customHeight="1">
      <c r="H10" s="415" t="s">
        <v>50</v>
      </c>
      <c r="I10" s="415"/>
      <c r="J10" s="415"/>
    </row>
    <row r="11" spans="1:10" ht="15" customHeight="1">
      <c r="H11" s="348"/>
      <c r="I11" s="348"/>
      <c r="J11" s="348"/>
    </row>
    <row r="12" spans="1:10" ht="15" customHeight="1" thickBot="1">
      <c r="A12" s="20" t="s">
        <v>303</v>
      </c>
      <c r="J12" s="32" t="s">
        <v>42</v>
      </c>
    </row>
    <row r="13" spans="1:10" ht="21" customHeight="1" thickBot="1">
      <c r="A13" s="419" t="s">
        <v>304</v>
      </c>
      <c r="B13" s="421" t="s">
        <v>51</v>
      </c>
      <c r="C13" s="422"/>
      <c r="D13" s="420"/>
      <c r="E13" s="412" t="s">
        <v>52</v>
      </c>
      <c r="F13" s="412"/>
      <c r="G13" s="412" t="s">
        <v>53</v>
      </c>
      <c r="H13" s="412"/>
      <c r="I13" s="414" t="s">
        <v>54</v>
      </c>
      <c r="J13" s="414"/>
    </row>
    <row r="14" spans="1:10" ht="21" customHeight="1">
      <c r="A14" s="419"/>
      <c r="B14" s="43" t="s">
        <v>55</v>
      </c>
      <c r="C14" s="413" t="s">
        <v>56</v>
      </c>
      <c r="D14" s="413"/>
      <c r="E14" s="346" t="s">
        <v>48</v>
      </c>
      <c r="F14" s="347" t="s">
        <v>56</v>
      </c>
      <c r="G14" s="44" t="s">
        <v>48</v>
      </c>
      <c r="H14" s="347" t="s">
        <v>49</v>
      </c>
      <c r="I14" s="41" t="s">
        <v>48</v>
      </c>
      <c r="J14" s="42" t="s">
        <v>49</v>
      </c>
    </row>
    <row r="15" spans="1:10" ht="18" customHeight="1">
      <c r="A15" s="204" t="s">
        <v>325</v>
      </c>
      <c r="B15" s="27">
        <v>2</v>
      </c>
      <c r="C15" s="425">
        <v>50.6</v>
      </c>
      <c r="D15" s="425"/>
      <c r="E15" s="27">
        <v>1</v>
      </c>
      <c r="F15" s="349">
        <v>14.6</v>
      </c>
      <c r="G15" s="27">
        <v>1</v>
      </c>
      <c r="H15" s="349">
        <v>7.2</v>
      </c>
      <c r="I15" s="25">
        <v>4</v>
      </c>
      <c r="J15" s="259">
        <v>8.4700000000000006</v>
      </c>
    </row>
    <row r="16" spans="1:10" ht="18" customHeight="1">
      <c r="A16" s="21">
        <v>22</v>
      </c>
      <c r="B16" s="27">
        <v>2</v>
      </c>
      <c r="C16" s="427">
        <v>50.6</v>
      </c>
      <c r="D16" s="427"/>
      <c r="E16" s="27">
        <v>1</v>
      </c>
      <c r="F16" s="349">
        <v>14.6</v>
      </c>
      <c r="G16" s="27">
        <v>1</v>
      </c>
      <c r="H16" s="349">
        <v>7.2</v>
      </c>
      <c r="I16" s="25">
        <v>4</v>
      </c>
      <c r="J16" s="28">
        <v>8.4700000000000006</v>
      </c>
    </row>
    <row r="17" spans="1:10" ht="18" customHeight="1">
      <c r="A17" s="21">
        <v>23</v>
      </c>
      <c r="B17" s="27">
        <v>2</v>
      </c>
      <c r="C17" s="427">
        <v>50.6</v>
      </c>
      <c r="D17" s="427"/>
      <c r="E17" s="27">
        <v>1</v>
      </c>
      <c r="F17" s="349">
        <v>14.6</v>
      </c>
      <c r="G17" s="27">
        <v>1</v>
      </c>
      <c r="H17" s="349">
        <v>7.2</v>
      </c>
      <c r="I17" s="25">
        <v>4</v>
      </c>
      <c r="J17" s="26">
        <v>8.59</v>
      </c>
    </row>
    <row r="18" spans="1:10" ht="18" customHeight="1">
      <c r="A18" s="21">
        <v>24</v>
      </c>
      <c r="B18" s="27">
        <v>2</v>
      </c>
      <c r="C18" s="427">
        <v>50.6</v>
      </c>
      <c r="D18" s="427"/>
      <c r="E18" s="27">
        <v>1</v>
      </c>
      <c r="F18" s="349">
        <v>14.6</v>
      </c>
      <c r="G18" s="27">
        <v>1</v>
      </c>
      <c r="H18" s="349">
        <v>7.2</v>
      </c>
      <c r="I18" s="25">
        <v>4</v>
      </c>
      <c r="J18" s="26">
        <v>8.59</v>
      </c>
    </row>
    <row r="19" spans="1:10" ht="18" customHeight="1" thickBot="1">
      <c r="A19" s="350">
        <v>25</v>
      </c>
      <c r="B19" s="356">
        <v>2</v>
      </c>
      <c r="C19" s="428">
        <v>50.7</v>
      </c>
      <c r="D19" s="428"/>
      <c r="E19" s="357">
        <v>1</v>
      </c>
      <c r="F19" s="358">
        <v>14.6</v>
      </c>
      <c r="G19" s="357">
        <v>1</v>
      </c>
      <c r="H19" s="358">
        <v>7.2</v>
      </c>
      <c r="I19" s="359">
        <v>6</v>
      </c>
      <c r="J19" s="360">
        <v>8.77</v>
      </c>
    </row>
    <row r="20" spans="1:10" ht="15" customHeight="1">
      <c r="A20" s="20" t="s">
        <v>57</v>
      </c>
      <c r="J20" s="32" t="s">
        <v>50</v>
      </c>
    </row>
    <row r="21" spans="1:10" ht="15" customHeight="1"/>
    <row r="22" spans="1:10" ht="15" customHeight="1">
      <c r="A22" s="70" t="s">
        <v>305</v>
      </c>
      <c r="J22" s="32" t="s">
        <v>58</v>
      </c>
    </row>
    <row r="23" spans="1:10" ht="21" customHeight="1">
      <c r="A23" s="373" t="s">
        <v>43</v>
      </c>
      <c r="B23" s="412" t="s">
        <v>59</v>
      </c>
      <c r="C23" s="412"/>
      <c r="D23" s="412"/>
      <c r="E23" s="412"/>
      <c r="F23" s="412"/>
      <c r="G23" s="412"/>
      <c r="H23" s="412"/>
      <c r="I23" s="412"/>
      <c r="J23" s="45" t="s">
        <v>60</v>
      </c>
    </row>
    <row r="24" spans="1:10" ht="21" customHeight="1">
      <c r="A24" s="373"/>
      <c r="B24" s="413" t="s">
        <v>61</v>
      </c>
      <c r="C24" s="413"/>
      <c r="D24" s="413" t="s">
        <v>62</v>
      </c>
      <c r="E24" s="413"/>
      <c r="F24" s="413" t="s">
        <v>63</v>
      </c>
      <c r="G24" s="413"/>
      <c r="H24" s="413" t="s">
        <v>64</v>
      </c>
      <c r="I24" s="413"/>
      <c r="J24" s="361" t="s">
        <v>353</v>
      </c>
    </row>
    <row r="25" spans="1:10" ht="18" customHeight="1">
      <c r="A25" s="204" t="s">
        <v>325</v>
      </c>
      <c r="B25" s="429">
        <v>50</v>
      </c>
      <c r="C25" s="430"/>
      <c r="D25" s="431" t="s">
        <v>65</v>
      </c>
      <c r="E25" s="431"/>
      <c r="F25" s="426">
        <v>66800</v>
      </c>
      <c r="G25" s="426"/>
      <c r="H25" s="426">
        <v>56200</v>
      </c>
      <c r="I25" s="426"/>
      <c r="J25" s="257">
        <v>9</v>
      </c>
    </row>
    <row r="26" spans="1:10" ht="18" customHeight="1">
      <c r="A26" s="21">
        <v>22</v>
      </c>
      <c r="B26" s="411">
        <v>50</v>
      </c>
      <c r="C26" s="396"/>
      <c r="D26" s="409" t="s">
        <v>65</v>
      </c>
      <c r="E26" s="409"/>
      <c r="F26" s="390">
        <v>66800</v>
      </c>
      <c r="G26" s="390"/>
      <c r="H26" s="390">
        <v>56400</v>
      </c>
      <c r="I26" s="390"/>
      <c r="J26" s="257">
        <v>9</v>
      </c>
    </row>
    <row r="27" spans="1:10" ht="18" customHeight="1">
      <c r="A27" s="21">
        <v>23</v>
      </c>
      <c r="B27" s="411">
        <v>50</v>
      </c>
      <c r="C27" s="396"/>
      <c r="D27" s="409" t="s">
        <v>65</v>
      </c>
      <c r="E27" s="409"/>
      <c r="F27" s="390">
        <v>66800</v>
      </c>
      <c r="G27" s="390"/>
      <c r="H27" s="390">
        <v>56700</v>
      </c>
      <c r="I27" s="390"/>
      <c r="J27" s="258">
        <v>9</v>
      </c>
    </row>
    <row r="28" spans="1:10" ht="18" customHeight="1">
      <c r="A28" s="21">
        <v>24</v>
      </c>
      <c r="B28" s="396">
        <v>50</v>
      </c>
      <c r="C28" s="396"/>
      <c r="D28" s="409">
        <v>0</v>
      </c>
      <c r="E28" s="409"/>
      <c r="F28" s="410">
        <v>66990</v>
      </c>
      <c r="G28" s="410"/>
      <c r="H28" s="390">
        <v>57500</v>
      </c>
      <c r="I28" s="390"/>
      <c r="J28" s="258">
        <v>9</v>
      </c>
    </row>
    <row r="29" spans="1:10" ht="18" customHeight="1" thickBot="1">
      <c r="A29" s="304">
        <v>25</v>
      </c>
      <c r="B29" s="395">
        <v>50</v>
      </c>
      <c r="C29" s="395"/>
      <c r="D29" s="392">
        <v>0</v>
      </c>
      <c r="E29" s="392"/>
      <c r="F29" s="384">
        <v>66970</v>
      </c>
      <c r="G29" s="384"/>
      <c r="H29" s="391">
        <v>57924</v>
      </c>
      <c r="I29" s="391"/>
      <c r="J29" s="303">
        <v>9</v>
      </c>
    </row>
    <row r="30" spans="1:10" ht="15" customHeight="1">
      <c r="J30" s="32" t="s">
        <v>14</v>
      </c>
    </row>
    <row r="31" spans="1:10" ht="12" customHeight="1"/>
    <row r="32" spans="1:10" ht="15" customHeight="1" thickBot="1">
      <c r="A32" s="393" t="s">
        <v>354</v>
      </c>
      <c r="B32" s="394"/>
      <c r="C32" s="394"/>
      <c r="D32" s="394"/>
      <c r="E32" s="394"/>
    </row>
    <row r="33" spans="1:10" ht="24.95" customHeight="1">
      <c r="A33" s="381" t="s">
        <v>66</v>
      </c>
      <c r="B33" s="382"/>
      <c r="C33" s="383" t="s">
        <v>67</v>
      </c>
      <c r="D33" s="383"/>
      <c r="E33" s="46" t="s">
        <v>68</v>
      </c>
      <c r="F33" s="46" t="s">
        <v>69</v>
      </c>
      <c r="G33" s="46" t="s">
        <v>70</v>
      </c>
      <c r="H33" s="46" t="s">
        <v>71</v>
      </c>
      <c r="I33" s="47" t="s">
        <v>72</v>
      </c>
      <c r="J33" s="30" t="s">
        <v>73</v>
      </c>
    </row>
    <row r="34" spans="1:10" ht="17.100000000000001" customHeight="1">
      <c r="A34" s="405" t="s">
        <v>74</v>
      </c>
      <c r="B34" s="406"/>
      <c r="C34" s="387" t="s">
        <v>75</v>
      </c>
      <c r="D34" s="387"/>
      <c r="E34" s="385">
        <v>1</v>
      </c>
      <c r="F34" s="170">
        <v>39</v>
      </c>
      <c r="G34" s="170" t="s">
        <v>76</v>
      </c>
      <c r="H34" s="170" t="s">
        <v>77</v>
      </c>
      <c r="I34" s="389" t="s">
        <v>78</v>
      </c>
      <c r="J34" s="108"/>
    </row>
    <row r="35" spans="1:10" ht="17.100000000000001" customHeight="1">
      <c r="A35" s="405"/>
      <c r="B35" s="406"/>
      <c r="C35" s="3" t="s">
        <v>79</v>
      </c>
      <c r="D35" s="104"/>
      <c r="E35" s="386"/>
      <c r="F35" s="170">
        <v>13</v>
      </c>
      <c r="G35" s="170" t="s">
        <v>80</v>
      </c>
      <c r="H35" s="170" t="s">
        <v>81</v>
      </c>
      <c r="I35" s="389"/>
      <c r="J35" s="108"/>
    </row>
    <row r="36" spans="1:10" ht="17.100000000000001" customHeight="1">
      <c r="A36" s="405"/>
      <c r="B36" s="406"/>
      <c r="C36" s="387" t="s">
        <v>82</v>
      </c>
      <c r="D36" s="388"/>
      <c r="E36" s="389">
        <v>1</v>
      </c>
      <c r="F36" s="170">
        <v>29</v>
      </c>
      <c r="G36" s="170" t="s">
        <v>76</v>
      </c>
      <c r="H36" s="170" t="s">
        <v>83</v>
      </c>
      <c r="I36" s="389" t="s">
        <v>84</v>
      </c>
      <c r="J36" s="108"/>
    </row>
    <row r="37" spans="1:10" ht="17.100000000000001" customHeight="1">
      <c r="A37" s="405"/>
      <c r="B37" s="406"/>
      <c r="C37" s="3" t="s">
        <v>85</v>
      </c>
      <c r="D37" s="109"/>
      <c r="E37" s="389"/>
      <c r="F37" s="170">
        <v>7</v>
      </c>
      <c r="G37" s="170" t="s">
        <v>80</v>
      </c>
      <c r="H37" s="170" t="s">
        <v>86</v>
      </c>
      <c r="I37" s="389"/>
      <c r="J37" s="108"/>
    </row>
    <row r="38" spans="1:10" ht="17.100000000000001" customHeight="1">
      <c r="A38" s="405"/>
      <c r="B38" s="406"/>
      <c r="C38" s="387" t="s">
        <v>87</v>
      </c>
      <c r="D38" s="388"/>
      <c r="E38" s="389">
        <v>1</v>
      </c>
      <c r="F38" s="389">
        <v>44</v>
      </c>
      <c r="G38" s="389" t="s">
        <v>76</v>
      </c>
      <c r="H38" s="389" t="s">
        <v>88</v>
      </c>
      <c r="I38" s="389" t="s">
        <v>89</v>
      </c>
      <c r="J38" s="108"/>
    </row>
    <row r="39" spans="1:10" ht="17.100000000000001" customHeight="1">
      <c r="A39" s="405"/>
      <c r="B39" s="406"/>
      <c r="C39" s="4" t="s">
        <v>90</v>
      </c>
      <c r="D39" s="109"/>
      <c r="E39" s="389"/>
      <c r="F39" s="389"/>
      <c r="G39" s="389"/>
      <c r="H39" s="389"/>
      <c r="I39" s="389"/>
      <c r="J39" s="108"/>
    </row>
    <row r="40" spans="1:10" ht="17.100000000000001" customHeight="1">
      <c r="A40" s="405"/>
      <c r="B40" s="406"/>
      <c r="C40" s="387" t="s">
        <v>91</v>
      </c>
      <c r="D40" s="388"/>
      <c r="E40" s="389">
        <v>1</v>
      </c>
      <c r="F40" s="170">
        <v>30</v>
      </c>
      <c r="G40" s="170" t="s">
        <v>76</v>
      </c>
      <c r="H40" s="170" t="s">
        <v>92</v>
      </c>
      <c r="I40" s="389" t="s">
        <v>93</v>
      </c>
      <c r="J40" s="108"/>
    </row>
    <row r="41" spans="1:10" ht="17.100000000000001" customHeight="1">
      <c r="A41" s="405"/>
      <c r="B41" s="406"/>
      <c r="C41" s="3" t="s">
        <v>94</v>
      </c>
      <c r="D41" s="109"/>
      <c r="E41" s="389"/>
      <c r="F41" s="170">
        <v>6</v>
      </c>
      <c r="G41" s="170" t="s">
        <v>80</v>
      </c>
      <c r="H41" s="170" t="s">
        <v>95</v>
      </c>
      <c r="I41" s="389"/>
      <c r="J41" s="108"/>
    </row>
    <row r="42" spans="1:10" ht="17.100000000000001" customHeight="1">
      <c r="A42" s="405" t="s">
        <v>96</v>
      </c>
      <c r="B42" s="406"/>
      <c r="C42" s="407" t="s">
        <v>97</v>
      </c>
      <c r="D42" s="408"/>
      <c r="E42" s="170">
        <v>1</v>
      </c>
      <c r="F42" s="170">
        <v>30</v>
      </c>
      <c r="G42" s="170" t="s">
        <v>98</v>
      </c>
      <c r="H42" s="170" t="s">
        <v>99</v>
      </c>
      <c r="I42" s="170" t="s">
        <v>100</v>
      </c>
      <c r="J42" s="108"/>
    </row>
    <row r="43" spans="1:10" ht="17.100000000000001" customHeight="1">
      <c r="A43" s="405"/>
      <c r="B43" s="406"/>
      <c r="C43" s="407" t="s">
        <v>101</v>
      </c>
      <c r="D43" s="408"/>
      <c r="E43" s="170">
        <v>1</v>
      </c>
      <c r="F43" s="170">
        <v>20</v>
      </c>
      <c r="G43" s="170" t="s">
        <v>98</v>
      </c>
      <c r="H43" s="170" t="s">
        <v>102</v>
      </c>
      <c r="I43" s="170" t="s">
        <v>103</v>
      </c>
      <c r="J43" s="108"/>
    </row>
    <row r="44" spans="1:10" ht="17.100000000000001" customHeight="1" thickBot="1">
      <c r="A44" s="397" t="s">
        <v>104</v>
      </c>
      <c r="B44" s="398"/>
      <c r="C44" s="401" t="s">
        <v>105</v>
      </c>
      <c r="D44" s="402"/>
      <c r="E44" s="170">
        <v>1</v>
      </c>
      <c r="F44" s="170">
        <v>30</v>
      </c>
      <c r="G44" s="170" t="s">
        <v>98</v>
      </c>
      <c r="H44" s="170" t="s">
        <v>102</v>
      </c>
      <c r="I44" s="170" t="s">
        <v>103</v>
      </c>
      <c r="J44" s="108"/>
    </row>
    <row r="45" spans="1:10" ht="17.100000000000001" customHeight="1" thickBot="1">
      <c r="A45" s="399"/>
      <c r="B45" s="400"/>
      <c r="C45" s="403" t="s">
        <v>106</v>
      </c>
      <c r="D45" s="404"/>
      <c r="E45" s="110">
        <v>1</v>
      </c>
      <c r="F45" s="110">
        <v>20</v>
      </c>
      <c r="G45" s="110" t="s">
        <v>98</v>
      </c>
      <c r="H45" s="110" t="s">
        <v>102</v>
      </c>
      <c r="I45" s="110" t="s">
        <v>103</v>
      </c>
      <c r="J45" s="111"/>
    </row>
    <row r="46" spans="1:10" ht="15" customHeight="1">
      <c r="J46" s="205" t="s">
        <v>339</v>
      </c>
    </row>
  </sheetData>
  <sheetProtection selectLockedCells="1" selectUnlockedCells="1"/>
  <mergeCells count="74">
    <mergeCell ref="C15:D15"/>
    <mergeCell ref="G13:H13"/>
    <mergeCell ref="H25:I25"/>
    <mergeCell ref="C17:D17"/>
    <mergeCell ref="C16:D16"/>
    <mergeCell ref="C18:D18"/>
    <mergeCell ref="C19:D19"/>
    <mergeCell ref="F25:G25"/>
    <mergeCell ref="B25:C25"/>
    <mergeCell ref="D25:E25"/>
    <mergeCell ref="A3:A4"/>
    <mergeCell ref="B3:D3"/>
    <mergeCell ref="A13:A14"/>
    <mergeCell ref="B13:D13"/>
    <mergeCell ref="C14:D14"/>
    <mergeCell ref="C7:D7"/>
    <mergeCell ref="C8:D8"/>
    <mergeCell ref="I3:J3"/>
    <mergeCell ref="C4:D4"/>
    <mergeCell ref="I13:J13"/>
    <mergeCell ref="H10:J10"/>
    <mergeCell ref="E13:F13"/>
    <mergeCell ref="G3:H3"/>
    <mergeCell ref="E3:F3"/>
    <mergeCell ref="C5:D5"/>
    <mergeCell ref="C6:D6"/>
    <mergeCell ref="C9:D9"/>
    <mergeCell ref="H26:I26"/>
    <mergeCell ref="B27:C27"/>
    <mergeCell ref="D27:E27"/>
    <mergeCell ref="A23:A24"/>
    <mergeCell ref="B23:I23"/>
    <mergeCell ref="B24:C24"/>
    <mergeCell ref="D24:E24"/>
    <mergeCell ref="F24:G24"/>
    <mergeCell ref="H24:I24"/>
    <mergeCell ref="D28:E28"/>
    <mergeCell ref="F28:G28"/>
    <mergeCell ref="B26:C26"/>
    <mergeCell ref="D26:E26"/>
    <mergeCell ref="F26:G26"/>
    <mergeCell ref="A44:B45"/>
    <mergeCell ref="C44:D44"/>
    <mergeCell ref="C45:D45"/>
    <mergeCell ref="F38:F39"/>
    <mergeCell ref="C38:D38"/>
    <mergeCell ref="A34:B41"/>
    <mergeCell ref="A42:B43"/>
    <mergeCell ref="C42:D42"/>
    <mergeCell ref="C43:D43"/>
    <mergeCell ref="C40:D40"/>
    <mergeCell ref="E40:E41"/>
    <mergeCell ref="I40:I41"/>
    <mergeCell ref="H27:I27"/>
    <mergeCell ref="F27:G27"/>
    <mergeCell ref="E36:E37"/>
    <mergeCell ref="E38:E39"/>
    <mergeCell ref="H29:I29"/>
    <mergeCell ref="I36:I37"/>
    <mergeCell ref="I34:I35"/>
    <mergeCell ref="D29:E29"/>
    <mergeCell ref="A32:E32"/>
    <mergeCell ref="H38:H39"/>
    <mergeCell ref="I38:I39"/>
    <mergeCell ref="B29:C29"/>
    <mergeCell ref="G38:G39"/>
    <mergeCell ref="H28:I28"/>
    <mergeCell ref="B28:C28"/>
    <mergeCell ref="A33:B33"/>
    <mergeCell ref="C33:D33"/>
    <mergeCell ref="F29:G29"/>
    <mergeCell ref="E34:E35"/>
    <mergeCell ref="C36:D36"/>
    <mergeCell ref="C34:D34"/>
  </mergeCells>
  <phoneticPr fontId="13"/>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dimension ref="A1:N70"/>
  <sheetViews>
    <sheetView view="pageBreakPreview" zoomScaleNormal="100" zoomScaleSheetLayoutView="100" workbookViewId="0">
      <selection activeCell="L33" sqref="L33"/>
    </sheetView>
  </sheetViews>
  <sheetFormatPr defaultRowHeight="17.45" customHeight="1"/>
  <cols>
    <col min="1" max="1" width="3.85546875" style="70" customWidth="1"/>
    <col min="2" max="2" width="4.42578125" style="70" customWidth="1"/>
    <col min="3" max="3" width="4" style="70" customWidth="1"/>
    <col min="4" max="4" width="18.7109375" style="70" customWidth="1"/>
    <col min="5" max="5" width="4.42578125" style="70" customWidth="1"/>
    <col min="6" max="7" width="8.5703125" style="70" customWidth="1"/>
    <col min="8" max="8" width="10.42578125" style="70" customWidth="1"/>
    <col min="9" max="9" width="10.140625" style="70" customWidth="1"/>
    <col min="10" max="10" width="7.140625" style="70" customWidth="1"/>
    <col min="11" max="11" width="10.85546875" style="70" customWidth="1"/>
    <col min="12" max="16384" width="9.140625" style="70"/>
  </cols>
  <sheetData>
    <row r="1" spans="1:12" ht="5.0999999999999996" customHeight="1">
      <c r="A1" s="439"/>
      <c r="B1" s="439"/>
      <c r="C1" s="439"/>
      <c r="D1" s="440"/>
      <c r="E1" s="440"/>
      <c r="F1" s="440"/>
      <c r="G1" s="440"/>
      <c r="H1" s="440"/>
      <c r="I1" s="440"/>
      <c r="J1" s="440"/>
      <c r="K1" s="440"/>
    </row>
    <row r="2" spans="1:12" ht="14.25" customHeight="1">
      <c r="A2" s="441" t="s">
        <v>288</v>
      </c>
      <c r="B2" s="440"/>
      <c r="C2" s="440"/>
      <c r="D2" s="440"/>
      <c r="E2" s="440"/>
      <c r="F2" s="440"/>
      <c r="G2" s="440"/>
      <c r="H2" s="440"/>
      <c r="I2" s="440"/>
      <c r="J2" s="440"/>
      <c r="K2" s="440"/>
    </row>
    <row r="3" spans="1:12" ht="5.0999999999999996" customHeight="1">
      <c r="A3" s="176"/>
      <c r="B3" s="176"/>
      <c r="C3" s="176"/>
      <c r="D3" s="177"/>
      <c r="E3" s="177"/>
      <c r="F3" s="177"/>
      <c r="G3" s="177"/>
      <c r="H3" s="177"/>
      <c r="I3" s="177"/>
      <c r="J3" s="177"/>
      <c r="K3" s="177"/>
    </row>
    <row r="4" spans="1:12" ht="50.1" customHeight="1">
      <c r="A4" s="442" t="s">
        <v>274</v>
      </c>
      <c r="B4" s="442"/>
      <c r="C4" s="442"/>
      <c r="D4" s="442"/>
      <c r="E4" s="442"/>
      <c r="F4" s="442"/>
      <c r="G4" s="442"/>
      <c r="H4" s="442"/>
      <c r="I4" s="442"/>
      <c r="J4" s="442"/>
      <c r="K4" s="442"/>
    </row>
    <row r="5" spans="1:12" ht="3" customHeight="1"/>
    <row r="6" spans="1:12" ht="12" customHeight="1" thickBot="1">
      <c r="A6" s="444" t="s">
        <v>336</v>
      </c>
      <c r="B6" s="444"/>
      <c r="C6" s="444"/>
      <c r="D6" s="444"/>
      <c r="E6" s="444"/>
      <c r="F6" s="445"/>
      <c r="G6" s="445"/>
      <c r="H6" s="445"/>
      <c r="I6" s="445"/>
      <c r="J6" s="112"/>
      <c r="K6" s="112"/>
    </row>
    <row r="7" spans="1:12" ht="11.1" customHeight="1">
      <c r="A7" s="446" t="s">
        <v>306</v>
      </c>
      <c r="B7" s="447"/>
      <c r="C7" s="447"/>
      <c r="D7" s="447"/>
      <c r="E7" s="448"/>
      <c r="F7" s="433" t="s">
        <v>248</v>
      </c>
      <c r="G7" s="434"/>
      <c r="H7" s="434"/>
      <c r="I7" s="434"/>
      <c r="J7" s="434"/>
      <c r="K7" s="435"/>
    </row>
    <row r="8" spans="1:12" ht="11.1" customHeight="1">
      <c r="A8" s="449"/>
      <c r="B8" s="450"/>
      <c r="C8" s="450"/>
      <c r="D8" s="450"/>
      <c r="E8" s="451"/>
      <c r="F8" s="455" t="s">
        <v>307</v>
      </c>
      <c r="G8" s="456"/>
      <c r="H8" s="457"/>
      <c r="I8" s="459" t="s">
        <v>308</v>
      </c>
      <c r="J8" s="459"/>
      <c r="K8" s="460"/>
    </row>
    <row r="9" spans="1:12" ht="11.1" customHeight="1">
      <c r="A9" s="452"/>
      <c r="B9" s="453"/>
      <c r="C9" s="453"/>
      <c r="D9" s="453"/>
      <c r="E9" s="454"/>
      <c r="F9" s="458" t="s">
        <v>107</v>
      </c>
      <c r="G9" s="432" t="s">
        <v>107</v>
      </c>
      <c r="H9" s="113" t="s">
        <v>309</v>
      </c>
      <c r="I9" s="432" t="s">
        <v>107</v>
      </c>
      <c r="J9" s="432" t="s">
        <v>107</v>
      </c>
      <c r="K9" s="114" t="s">
        <v>309</v>
      </c>
      <c r="L9" s="71"/>
    </row>
    <row r="10" spans="1:12" ht="11.1" customHeight="1">
      <c r="A10" s="436" t="s">
        <v>249</v>
      </c>
      <c r="B10" s="112"/>
      <c r="C10" s="616" t="s">
        <v>362</v>
      </c>
      <c r="D10" s="616"/>
      <c r="E10" s="115"/>
      <c r="F10" s="467">
        <v>60780</v>
      </c>
      <c r="G10" s="467"/>
      <c r="H10" s="207">
        <f>F10/$F$36</f>
        <v>7.3791957186581464E-2</v>
      </c>
      <c r="I10" s="461">
        <v>192264</v>
      </c>
      <c r="J10" s="462"/>
      <c r="K10" s="208">
        <v>0.23449999999999999</v>
      </c>
      <c r="L10" s="71"/>
    </row>
    <row r="11" spans="1:12" ht="11.1" customHeight="1">
      <c r="A11" s="437"/>
      <c r="B11" s="112"/>
      <c r="C11" s="616" t="s">
        <v>250</v>
      </c>
      <c r="D11" s="616"/>
      <c r="E11" s="116"/>
      <c r="F11" s="443">
        <v>0</v>
      </c>
      <c r="G11" s="443"/>
      <c r="H11" s="209">
        <v>0</v>
      </c>
      <c r="I11" s="465">
        <v>0</v>
      </c>
      <c r="J11" s="466"/>
      <c r="K11" s="210">
        <v>0</v>
      </c>
      <c r="L11" s="71"/>
    </row>
    <row r="12" spans="1:12" ht="11.1" customHeight="1">
      <c r="A12" s="437"/>
      <c r="B12" s="112"/>
      <c r="C12" s="616" t="s">
        <v>251</v>
      </c>
      <c r="D12" s="616"/>
      <c r="E12" s="117"/>
      <c r="F12" s="443">
        <v>0</v>
      </c>
      <c r="G12" s="443"/>
      <c r="H12" s="209">
        <v>0</v>
      </c>
      <c r="I12" s="463">
        <v>72729</v>
      </c>
      <c r="J12" s="464"/>
      <c r="K12" s="211">
        <f>I12/$I$36</f>
        <v>8.829903346862264E-2</v>
      </c>
      <c r="L12" s="71"/>
    </row>
    <row r="13" spans="1:12" ht="11.1" customHeight="1">
      <c r="A13" s="437"/>
      <c r="B13" s="112"/>
      <c r="C13" s="616" t="s">
        <v>252</v>
      </c>
      <c r="D13" s="616"/>
      <c r="E13" s="117"/>
      <c r="F13" s="443">
        <v>0</v>
      </c>
      <c r="G13" s="443"/>
      <c r="H13" s="209">
        <v>0</v>
      </c>
      <c r="I13" s="463">
        <v>7020</v>
      </c>
      <c r="J13" s="464"/>
      <c r="K13" s="211">
        <f>I13/$I$36</f>
        <v>8.5228617875913442E-3</v>
      </c>
      <c r="L13" s="71"/>
    </row>
    <row r="14" spans="1:12" ht="11.1" customHeight="1">
      <c r="A14" s="437"/>
      <c r="B14" s="112"/>
      <c r="C14" s="616" t="s">
        <v>253</v>
      </c>
      <c r="D14" s="616"/>
      <c r="E14" s="117"/>
      <c r="F14" s="443">
        <v>0</v>
      </c>
      <c r="G14" s="443"/>
      <c r="H14" s="209">
        <v>0</v>
      </c>
      <c r="I14" s="463">
        <v>0</v>
      </c>
      <c r="J14" s="464"/>
      <c r="K14" s="212">
        <v>0</v>
      </c>
      <c r="L14" s="71"/>
    </row>
    <row r="15" spans="1:12" ht="11.1" customHeight="1">
      <c r="A15" s="437"/>
      <c r="B15" s="112"/>
      <c r="C15" s="616" t="s">
        <v>254</v>
      </c>
      <c r="D15" s="616"/>
      <c r="E15" s="117"/>
      <c r="F15" s="443">
        <v>7574</v>
      </c>
      <c r="G15" s="443"/>
      <c r="H15" s="213">
        <f>F15/$F$36</f>
        <v>9.1954637007431398E-3</v>
      </c>
      <c r="I15" s="463">
        <v>395</v>
      </c>
      <c r="J15" s="464"/>
      <c r="K15" s="211">
        <f>I15/$I$36</f>
        <v>4.7956273591147878E-4</v>
      </c>
      <c r="L15" s="71"/>
    </row>
    <row r="16" spans="1:12" ht="11.25" customHeight="1">
      <c r="A16" s="437"/>
      <c r="B16" s="112"/>
      <c r="C16" s="616" t="s">
        <v>360</v>
      </c>
      <c r="D16" s="616"/>
      <c r="E16" s="174"/>
      <c r="F16" s="443">
        <v>0</v>
      </c>
      <c r="G16" s="443"/>
      <c r="H16" s="209">
        <v>0</v>
      </c>
      <c r="I16" s="463">
        <v>0</v>
      </c>
      <c r="J16" s="464"/>
      <c r="K16" s="212">
        <v>0</v>
      </c>
      <c r="L16" s="71"/>
    </row>
    <row r="17" spans="1:13" ht="10.5" customHeight="1">
      <c r="A17" s="438"/>
      <c r="B17" s="118"/>
      <c r="C17" s="619" t="s">
        <v>293</v>
      </c>
      <c r="D17" s="619"/>
      <c r="E17" s="175"/>
      <c r="F17" s="472">
        <f>SUM(F10:G16)</f>
        <v>68354</v>
      </c>
      <c r="G17" s="472"/>
      <c r="H17" s="214">
        <f>F17/$F$36</f>
        <v>8.2987420887324609E-2</v>
      </c>
      <c r="I17" s="480">
        <f>SUM(I10:J16)</f>
        <v>272408</v>
      </c>
      <c r="J17" s="481"/>
      <c r="K17" s="215">
        <v>0.33179999999999998</v>
      </c>
      <c r="L17" s="71"/>
    </row>
    <row r="18" spans="1:13" ht="12" customHeight="1">
      <c r="A18" s="491" t="s">
        <v>255</v>
      </c>
      <c r="B18" s="476" t="s">
        <v>256</v>
      </c>
      <c r="C18" s="112"/>
      <c r="D18" s="617" t="s">
        <v>257</v>
      </c>
      <c r="E18" s="119"/>
      <c r="F18" s="443">
        <v>83284</v>
      </c>
      <c r="G18" s="443"/>
      <c r="H18" s="213">
        <f>F18/$F$36</f>
        <v>0.10111367822190279</v>
      </c>
      <c r="I18" s="465"/>
      <c r="J18" s="464"/>
      <c r="K18" s="210"/>
      <c r="L18" s="71"/>
    </row>
    <row r="19" spans="1:13" ht="11.1" customHeight="1">
      <c r="A19" s="491"/>
      <c r="B19" s="477"/>
      <c r="C19" s="112"/>
      <c r="D19" s="617" t="s">
        <v>258</v>
      </c>
      <c r="E19" s="119"/>
      <c r="F19" s="443">
        <v>0</v>
      </c>
      <c r="G19" s="443"/>
      <c r="H19" s="216">
        <v>0</v>
      </c>
      <c r="I19" s="465"/>
      <c r="J19" s="464"/>
      <c r="K19" s="210"/>
      <c r="L19" s="71"/>
    </row>
    <row r="20" spans="1:13" ht="11.1" customHeight="1">
      <c r="A20" s="491"/>
      <c r="B20" s="477"/>
      <c r="C20" s="112"/>
      <c r="D20" s="617" t="s">
        <v>259</v>
      </c>
      <c r="E20" s="119"/>
      <c r="F20" s="443">
        <v>0</v>
      </c>
      <c r="G20" s="443"/>
      <c r="H20" s="216">
        <v>0</v>
      </c>
      <c r="I20" s="465"/>
      <c r="J20" s="464"/>
      <c r="K20" s="210"/>
      <c r="L20" s="71"/>
    </row>
    <row r="21" spans="1:13" ht="11.1" customHeight="1">
      <c r="A21" s="491"/>
      <c r="B21" s="477"/>
      <c r="C21" s="112"/>
      <c r="D21" s="617" t="s">
        <v>260</v>
      </c>
      <c r="E21" s="119"/>
      <c r="F21" s="443">
        <v>318054</v>
      </c>
      <c r="G21" s="443"/>
      <c r="H21" s="213">
        <f t="shared" ref="H21:H26" si="0">F21/$F$36</f>
        <v>0.38614391495592271</v>
      </c>
      <c r="I21" s="465"/>
      <c r="J21" s="464"/>
      <c r="K21" s="210"/>
      <c r="L21" s="71"/>
    </row>
    <row r="22" spans="1:13" ht="12" customHeight="1">
      <c r="A22" s="491"/>
      <c r="B22" s="477"/>
      <c r="C22" s="112"/>
      <c r="D22" s="617" t="s">
        <v>261</v>
      </c>
      <c r="E22" s="119"/>
      <c r="F22" s="443">
        <v>207646</v>
      </c>
      <c r="G22" s="443"/>
      <c r="H22" s="213">
        <f t="shared" si="0"/>
        <v>0.2520994528128479</v>
      </c>
      <c r="I22" s="465"/>
      <c r="J22" s="464"/>
      <c r="K22" s="210"/>
      <c r="L22" s="71"/>
    </row>
    <row r="23" spans="1:13" ht="12.75" customHeight="1">
      <c r="A23" s="491"/>
      <c r="B23" s="477"/>
      <c r="C23" s="112"/>
      <c r="D23" s="617" t="s">
        <v>262</v>
      </c>
      <c r="E23" s="119"/>
      <c r="F23" s="443">
        <v>16990</v>
      </c>
      <c r="G23" s="443"/>
      <c r="H23" s="213">
        <f t="shared" si="0"/>
        <v>2.0627268058572214E-2</v>
      </c>
      <c r="I23" s="465"/>
      <c r="J23" s="464"/>
      <c r="K23" s="210"/>
    </row>
    <row r="24" spans="1:13" ht="12" customHeight="1">
      <c r="A24" s="491"/>
      <c r="B24" s="477"/>
      <c r="C24" s="112"/>
      <c r="D24" s="617" t="s">
        <v>360</v>
      </c>
      <c r="E24" s="119"/>
      <c r="F24" s="443">
        <v>34706</v>
      </c>
      <c r="G24" s="443"/>
      <c r="H24" s="213">
        <f t="shared" si="0"/>
        <v>4.2135960284920969E-2</v>
      </c>
      <c r="I24" s="465"/>
      <c r="J24" s="464"/>
      <c r="K24" s="210"/>
      <c r="L24" s="71"/>
    </row>
    <row r="25" spans="1:13" ht="11.25" customHeight="1">
      <c r="A25" s="491"/>
      <c r="B25" s="478"/>
      <c r="C25" s="118"/>
      <c r="D25" s="618" t="s">
        <v>263</v>
      </c>
      <c r="E25" s="120"/>
      <c r="F25" s="443">
        <v>660680</v>
      </c>
      <c r="G25" s="443"/>
      <c r="H25" s="213">
        <f t="shared" si="0"/>
        <v>0.80212027433416655</v>
      </c>
      <c r="I25" s="465">
        <v>520387</v>
      </c>
      <c r="J25" s="464"/>
      <c r="K25" s="211">
        <f>I25/$I$36</f>
        <v>0.63179294545004228</v>
      </c>
      <c r="L25" s="71"/>
    </row>
    <row r="26" spans="1:13" ht="11.1" customHeight="1">
      <c r="A26" s="491"/>
      <c r="B26" s="476" t="s">
        <v>264</v>
      </c>
      <c r="C26" s="112"/>
      <c r="D26" s="617" t="s">
        <v>265</v>
      </c>
      <c r="E26" s="119"/>
      <c r="F26" s="443">
        <v>601</v>
      </c>
      <c r="G26" s="443"/>
      <c r="H26" s="213">
        <f t="shared" si="0"/>
        <v>7.2966380831088293E-4</v>
      </c>
      <c r="I26" s="465"/>
      <c r="J26" s="464"/>
      <c r="K26" s="210"/>
      <c r="L26" s="71"/>
    </row>
    <row r="27" spans="1:13" ht="12" customHeight="1">
      <c r="A27" s="491"/>
      <c r="B27" s="477"/>
      <c r="C27" s="112"/>
      <c r="D27" s="617" t="s">
        <v>266</v>
      </c>
      <c r="E27" s="119"/>
      <c r="F27" s="443">
        <v>0</v>
      </c>
      <c r="G27" s="443"/>
      <c r="H27" s="216">
        <v>0</v>
      </c>
      <c r="I27" s="465"/>
      <c r="J27" s="464"/>
      <c r="K27" s="210"/>
      <c r="L27" s="71"/>
      <c r="M27" s="71"/>
    </row>
    <row r="28" spans="1:13" ht="13.5" customHeight="1">
      <c r="A28" s="491"/>
      <c r="B28" s="477"/>
      <c r="C28" s="112"/>
      <c r="D28" s="617" t="s">
        <v>267</v>
      </c>
      <c r="E28" s="119"/>
      <c r="F28" s="443">
        <v>44696</v>
      </c>
      <c r="G28" s="443"/>
      <c r="H28" s="213">
        <f>F28/$F$36</f>
        <v>5.4264648213416346E-2</v>
      </c>
      <c r="I28" s="465"/>
      <c r="J28" s="464"/>
      <c r="K28" s="210"/>
      <c r="L28" s="71"/>
    </row>
    <row r="29" spans="1:13" ht="12" customHeight="1">
      <c r="A29" s="491"/>
      <c r="B29" s="477"/>
      <c r="C29" s="112"/>
      <c r="D29" s="617" t="s">
        <v>268</v>
      </c>
      <c r="E29" s="119"/>
      <c r="F29" s="443">
        <v>49973</v>
      </c>
      <c r="G29" s="443"/>
      <c r="H29" s="213">
        <f>F29/$F$36</f>
        <v>6.0671363548618552E-2</v>
      </c>
      <c r="I29" s="465"/>
      <c r="J29" s="464"/>
      <c r="K29" s="210"/>
      <c r="L29" s="71"/>
    </row>
    <row r="30" spans="1:13" ht="12" customHeight="1">
      <c r="A30" s="491"/>
      <c r="B30" s="477"/>
      <c r="C30" s="112"/>
      <c r="D30" s="617" t="s">
        <v>269</v>
      </c>
      <c r="E30" s="119"/>
      <c r="F30" s="443">
        <v>0</v>
      </c>
      <c r="G30" s="443"/>
      <c r="H30" s="216">
        <v>0</v>
      </c>
      <c r="I30" s="465"/>
      <c r="J30" s="464"/>
      <c r="K30" s="210"/>
      <c r="L30" s="71"/>
    </row>
    <row r="31" spans="1:13" ht="12" customHeight="1">
      <c r="A31" s="491"/>
      <c r="B31" s="477"/>
      <c r="C31" s="112"/>
      <c r="D31" s="617" t="s">
        <v>270</v>
      </c>
      <c r="E31" s="119"/>
      <c r="F31" s="443">
        <v>0</v>
      </c>
      <c r="G31" s="443"/>
      <c r="H31" s="216">
        <v>0</v>
      </c>
      <c r="I31" s="465"/>
      <c r="J31" s="464"/>
      <c r="K31" s="210"/>
      <c r="L31" s="71"/>
    </row>
    <row r="32" spans="1:13" ht="12.75" customHeight="1">
      <c r="A32" s="491"/>
      <c r="B32" s="478"/>
      <c r="C32" s="118"/>
      <c r="D32" s="618" t="s">
        <v>271</v>
      </c>
      <c r="E32" s="120"/>
      <c r="F32" s="443">
        <f>SUM(F26:G31)</f>
        <v>95270</v>
      </c>
      <c r="G32" s="443"/>
      <c r="H32" s="213">
        <f>F32/$F$36</f>
        <v>0.11566567557034578</v>
      </c>
      <c r="I32" s="465"/>
      <c r="J32" s="464"/>
      <c r="K32" s="210"/>
      <c r="L32" s="71"/>
    </row>
    <row r="33" spans="1:12" s="122" customFormat="1" ht="12" customHeight="1">
      <c r="A33" s="491"/>
      <c r="B33" s="615" t="s">
        <v>294</v>
      </c>
      <c r="C33" s="615"/>
      <c r="D33" s="615"/>
      <c r="E33" s="121"/>
      <c r="F33" s="472">
        <f>F25+F32</f>
        <v>755950</v>
      </c>
      <c r="G33" s="472"/>
      <c r="H33" s="214">
        <f>F33/$F$36</f>
        <v>0.91778594990451234</v>
      </c>
      <c r="I33" s="480">
        <v>520387</v>
      </c>
      <c r="J33" s="481"/>
      <c r="K33" s="215">
        <f>I33/$I$36</f>
        <v>0.63179294545004228</v>
      </c>
      <c r="L33" s="72"/>
    </row>
    <row r="34" spans="1:12" ht="12" customHeight="1">
      <c r="A34" s="492"/>
      <c r="B34" s="619" t="s">
        <v>361</v>
      </c>
      <c r="C34" s="619"/>
      <c r="D34" s="619"/>
      <c r="E34" s="120"/>
      <c r="F34" s="443">
        <v>0</v>
      </c>
      <c r="G34" s="443"/>
      <c r="H34" s="216">
        <v>0</v>
      </c>
      <c r="I34" s="465">
        <v>30872</v>
      </c>
      <c r="J34" s="464"/>
      <c r="K34" s="211">
        <f>I34/$I$36</f>
        <v>3.7481166539390313E-2</v>
      </c>
      <c r="L34" s="71"/>
    </row>
    <row r="35" spans="1:12" s="122" customFormat="1" ht="12.75" customHeight="1">
      <c r="A35" s="123"/>
      <c r="B35" s="615" t="s">
        <v>272</v>
      </c>
      <c r="C35" s="615"/>
      <c r="D35" s="615"/>
      <c r="E35" s="121"/>
      <c r="F35" s="488">
        <v>-637</v>
      </c>
      <c r="G35" s="488"/>
      <c r="H35" s="217">
        <f>F35/$F$36</f>
        <v>-7.7337079183699235E-4</v>
      </c>
      <c r="I35" s="465">
        <v>0</v>
      </c>
      <c r="J35" s="464"/>
      <c r="K35" s="210">
        <v>0</v>
      </c>
      <c r="L35" s="72"/>
    </row>
    <row r="36" spans="1:12" s="75" customFormat="1" ht="11.1" customHeight="1">
      <c r="A36" s="73"/>
      <c r="B36" s="621" t="s">
        <v>273</v>
      </c>
      <c r="C36" s="621"/>
      <c r="D36" s="621"/>
      <c r="E36" s="124"/>
      <c r="F36" s="475">
        <f>F17+F33+F35</f>
        <v>823667</v>
      </c>
      <c r="G36" s="475"/>
      <c r="H36" s="218">
        <f>F36/$F$36</f>
        <v>1</v>
      </c>
      <c r="I36" s="473">
        <f>I17+I33+I34</f>
        <v>823667</v>
      </c>
      <c r="J36" s="474"/>
      <c r="K36" s="215">
        <f>I36/$I$36</f>
        <v>1</v>
      </c>
      <c r="L36" s="74"/>
    </row>
    <row r="37" spans="1:12" ht="12.75" customHeight="1" thickBot="1">
      <c r="A37" s="125"/>
      <c r="B37" s="479" t="s">
        <v>295</v>
      </c>
      <c r="C37" s="479"/>
      <c r="D37" s="479"/>
      <c r="E37" s="126"/>
      <c r="F37" s="469" t="s">
        <v>348</v>
      </c>
      <c r="G37" s="470"/>
      <c r="H37" s="470"/>
      <c r="I37" s="470"/>
      <c r="J37" s="470"/>
      <c r="K37" s="471"/>
    </row>
    <row r="38" spans="1:12" ht="6" customHeight="1" thickBot="1">
      <c r="A38" s="127"/>
      <c r="E38" s="127"/>
    </row>
    <row r="39" spans="1:12" ht="11.1" customHeight="1">
      <c r="A39" s="446" t="s">
        <v>306</v>
      </c>
      <c r="B39" s="447"/>
      <c r="C39" s="447"/>
      <c r="D39" s="447"/>
      <c r="E39" s="448"/>
      <c r="F39" s="497" t="s">
        <v>109</v>
      </c>
      <c r="G39" s="434"/>
      <c r="H39" s="434"/>
      <c r="I39" s="434"/>
      <c r="J39" s="434"/>
      <c r="K39" s="435"/>
      <c r="L39" s="173"/>
    </row>
    <row r="40" spans="1:12" ht="11.1" customHeight="1">
      <c r="A40" s="449"/>
      <c r="B40" s="450"/>
      <c r="C40" s="450"/>
      <c r="D40" s="450"/>
      <c r="E40" s="451"/>
      <c r="F40" s="455" t="s">
        <v>307</v>
      </c>
      <c r="G40" s="455"/>
      <c r="H40" s="498"/>
      <c r="I40" s="459" t="s">
        <v>308</v>
      </c>
      <c r="J40" s="459"/>
      <c r="K40" s="460"/>
      <c r="L40" s="173"/>
    </row>
    <row r="41" spans="1:12" ht="11.1" customHeight="1">
      <c r="A41" s="452"/>
      <c r="B41" s="453"/>
      <c r="C41" s="453"/>
      <c r="D41" s="453"/>
      <c r="E41" s="454"/>
      <c r="F41" s="432" t="s">
        <v>107</v>
      </c>
      <c r="G41" s="432" t="s">
        <v>107</v>
      </c>
      <c r="H41" s="113" t="s">
        <v>309</v>
      </c>
      <c r="I41" s="432" t="s">
        <v>107</v>
      </c>
      <c r="J41" s="432" t="s">
        <v>107</v>
      </c>
      <c r="K41" s="114" t="s">
        <v>309</v>
      </c>
      <c r="L41" s="173"/>
    </row>
    <row r="42" spans="1:12" ht="11.1" customHeight="1">
      <c r="A42" s="436" t="s">
        <v>249</v>
      </c>
      <c r="B42" s="128"/>
      <c r="C42" s="620" t="s">
        <v>362</v>
      </c>
      <c r="D42" s="620"/>
      <c r="E42" s="129"/>
      <c r="F42" s="484">
        <v>49850</v>
      </c>
      <c r="G42" s="485"/>
      <c r="H42" s="219">
        <f>F42/$F$68</f>
        <v>8.2581923421625028E-2</v>
      </c>
      <c r="I42" s="484">
        <v>162775</v>
      </c>
      <c r="J42" s="485"/>
      <c r="K42" s="220">
        <f>I42/$I$68</f>
        <v>0.26965441494393211</v>
      </c>
      <c r="L42" s="130"/>
    </row>
    <row r="43" spans="1:12" ht="11.1" customHeight="1">
      <c r="A43" s="437"/>
      <c r="B43" s="112"/>
      <c r="C43" s="616" t="s">
        <v>275</v>
      </c>
      <c r="D43" s="616"/>
      <c r="E43" s="119"/>
      <c r="F43" s="482">
        <v>0</v>
      </c>
      <c r="G43" s="483"/>
      <c r="H43" s="221">
        <v>0</v>
      </c>
      <c r="I43" s="482">
        <v>0</v>
      </c>
      <c r="J43" s="483"/>
      <c r="K43" s="222">
        <v>0</v>
      </c>
      <c r="L43" s="130"/>
    </row>
    <row r="44" spans="1:12" ht="11.25" customHeight="1">
      <c r="A44" s="437"/>
      <c r="B44" s="112"/>
      <c r="C44" s="616" t="s">
        <v>276</v>
      </c>
      <c r="D44" s="616"/>
      <c r="E44" s="119"/>
      <c r="F44" s="486">
        <v>0</v>
      </c>
      <c r="G44" s="487"/>
      <c r="H44" s="223">
        <v>0</v>
      </c>
      <c r="I44" s="486">
        <v>12605</v>
      </c>
      <c r="J44" s="487"/>
      <c r="K44" s="224">
        <f>I44/$I$68</f>
        <v>2.0881547537203282E-2</v>
      </c>
      <c r="L44" s="130"/>
    </row>
    <row r="45" spans="1:12" ht="12" customHeight="1">
      <c r="A45" s="437"/>
      <c r="B45" s="112"/>
      <c r="C45" s="616" t="s">
        <v>277</v>
      </c>
      <c r="D45" s="616"/>
      <c r="E45" s="119"/>
      <c r="F45" s="486">
        <v>0</v>
      </c>
      <c r="G45" s="487"/>
      <c r="H45" s="223">
        <v>0</v>
      </c>
      <c r="I45" s="486">
        <v>75045</v>
      </c>
      <c r="J45" s="487"/>
      <c r="K45" s="224">
        <f>I45/$I$68</f>
        <v>0.12432016937163191</v>
      </c>
      <c r="L45" s="130"/>
    </row>
    <row r="46" spans="1:12" ht="12" customHeight="1">
      <c r="A46" s="437"/>
      <c r="B46" s="112"/>
      <c r="C46" s="616" t="s">
        <v>278</v>
      </c>
      <c r="D46" s="616"/>
      <c r="E46" s="119"/>
      <c r="F46" s="486">
        <v>5815</v>
      </c>
      <c r="G46" s="487"/>
      <c r="H46" s="225">
        <f>F46/$F$68</f>
        <v>9.6331772256118275E-3</v>
      </c>
      <c r="I46" s="486">
        <v>6687</v>
      </c>
      <c r="J46" s="487"/>
      <c r="K46" s="224">
        <f>I46/$I$68</f>
        <v>1.1077739657380273E-2</v>
      </c>
      <c r="L46" s="130"/>
    </row>
    <row r="47" spans="1:12" ht="11.1" customHeight="1">
      <c r="A47" s="437"/>
      <c r="B47" s="112"/>
      <c r="C47" s="616" t="s">
        <v>279</v>
      </c>
      <c r="D47" s="616"/>
      <c r="E47" s="119"/>
      <c r="F47" s="486">
        <v>5139</v>
      </c>
      <c r="G47" s="487"/>
      <c r="H47" s="225">
        <f>F47/$F$68</f>
        <v>8.5133100193326185E-3</v>
      </c>
      <c r="I47" s="486">
        <v>0</v>
      </c>
      <c r="J47" s="487"/>
      <c r="K47" s="226">
        <v>0</v>
      </c>
      <c r="L47" s="130"/>
    </row>
    <row r="48" spans="1:12" ht="11.25" customHeight="1">
      <c r="A48" s="437"/>
      <c r="B48" s="112"/>
      <c r="C48" s="616" t="s">
        <v>360</v>
      </c>
      <c r="D48" s="616"/>
      <c r="E48" s="119"/>
      <c r="F48" s="486">
        <v>0</v>
      </c>
      <c r="G48" s="487"/>
      <c r="H48" s="223">
        <v>0</v>
      </c>
      <c r="I48" s="486">
        <v>0</v>
      </c>
      <c r="J48" s="487"/>
      <c r="K48" s="226">
        <v>0</v>
      </c>
      <c r="L48" s="130"/>
    </row>
    <row r="49" spans="1:14" ht="11.1" customHeight="1">
      <c r="A49" s="438"/>
      <c r="B49" s="118"/>
      <c r="C49" s="619" t="s">
        <v>280</v>
      </c>
      <c r="D49" s="619"/>
      <c r="E49" s="120"/>
      <c r="F49" s="489">
        <f>SUM(F42:G48)</f>
        <v>60804</v>
      </c>
      <c r="G49" s="490"/>
      <c r="H49" s="227">
        <f>F49/$F$68</f>
        <v>0.10072841066656948</v>
      </c>
      <c r="I49" s="489">
        <f>SUM(I42:J48)</f>
        <v>257112</v>
      </c>
      <c r="J49" s="490"/>
      <c r="K49" s="228">
        <f>I49/$I$68</f>
        <v>0.42593387151014755</v>
      </c>
      <c r="L49" s="130"/>
    </row>
    <row r="50" spans="1:14" ht="11.1" customHeight="1">
      <c r="A50" s="494" t="s">
        <v>255</v>
      </c>
      <c r="B50" s="495" t="s">
        <v>256</v>
      </c>
      <c r="C50" s="112"/>
      <c r="D50" s="617" t="s">
        <v>257</v>
      </c>
      <c r="E50" s="119"/>
      <c r="F50" s="482">
        <v>80232</v>
      </c>
      <c r="G50" s="487"/>
      <c r="H50" s="225">
        <f>F50/$F$68</f>
        <v>0.13291299658904351</v>
      </c>
      <c r="I50" s="482"/>
      <c r="J50" s="487"/>
      <c r="K50" s="222"/>
      <c r="L50" s="130"/>
      <c r="M50" s="112"/>
      <c r="N50" s="112"/>
    </row>
    <row r="51" spans="1:14" ht="11.1" customHeight="1">
      <c r="A51" s="494"/>
      <c r="B51" s="495"/>
      <c r="C51" s="112"/>
      <c r="D51" s="617" t="s">
        <v>258</v>
      </c>
      <c r="E51" s="119"/>
      <c r="F51" s="482">
        <v>0</v>
      </c>
      <c r="G51" s="487"/>
      <c r="H51" s="221">
        <v>0</v>
      </c>
      <c r="I51" s="482"/>
      <c r="J51" s="487"/>
      <c r="K51" s="222"/>
      <c r="L51" s="130"/>
      <c r="M51" s="112"/>
      <c r="N51" s="112"/>
    </row>
    <row r="52" spans="1:14" ht="11.1" customHeight="1">
      <c r="A52" s="494"/>
      <c r="B52" s="495"/>
      <c r="C52" s="112"/>
      <c r="D52" s="617" t="s">
        <v>259</v>
      </c>
      <c r="E52" s="119"/>
      <c r="F52" s="482">
        <v>0</v>
      </c>
      <c r="G52" s="487"/>
      <c r="H52" s="221">
        <v>0</v>
      </c>
      <c r="I52" s="482"/>
      <c r="J52" s="487"/>
      <c r="K52" s="222"/>
      <c r="L52" s="130"/>
      <c r="M52" s="112"/>
      <c r="N52" s="112"/>
    </row>
    <row r="53" spans="1:14" ht="11.1" customHeight="1">
      <c r="A53" s="494"/>
      <c r="B53" s="495"/>
      <c r="C53" s="112"/>
      <c r="D53" s="617" t="s">
        <v>260</v>
      </c>
      <c r="E53" s="119"/>
      <c r="F53" s="482">
        <v>262937</v>
      </c>
      <c r="G53" s="487"/>
      <c r="H53" s="225">
        <f>F53/$F$68</f>
        <v>0.43558361481869251</v>
      </c>
      <c r="I53" s="482"/>
      <c r="J53" s="487"/>
      <c r="K53" s="222"/>
      <c r="L53" s="130"/>
      <c r="M53" s="112"/>
      <c r="N53" s="112"/>
    </row>
    <row r="54" spans="1:14" ht="11.1" customHeight="1">
      <c r="A54" s="494"/>
      <c r="B54" s="495"/>
      <c r="C54" s="112"/>
      <c r="D54" s="617" t="s">
        <v>261</v>
      </c>
      <c r="E54" s="119"/>
      <c r="F54" s="482">
        <v>131789</v>
      </c>
      <c r="G54" s="487"/>
      <c r="H54" s="225">
        <f>F54/$F$68</f>
        <v>0.21832275036735288</v>
      </c>
      <c r="I54" s="482"/>
      <c r="J54" s="487"/>
      <c r="K54" s="222"/>
      <c r="L54" s="130"/>
      <c r="M54" s="112"/>
      <c r="N54" s="112"/>
    </row>
    <row r="55" spans="1:14" ht="11.25" customHeight="1">
      <c r="A55" s="494"/>
      <c r="B55" s="495"/>
      <c r="C55" s="112"/>
      <c r="D55" s="617" t="s">
        <v>262</v>
      </c>
      <c r="E55" s="119"/>
      <c r="F55" s="482">
        <v>421</v>
      </c>
      <c r="G55" s="487"/>
      <c r="H55" s="225">
        <f>F55/$F$68</f>
        <v>6.9743209148453642E-4</v>
      </c>
      <c r="I55" s="482"/>
      <c r="J55" s="487"/>
      <c r="K55" s="222"/>
      <c r="L55" s="130"/>
      <c r="M55" s="112"/>
      <c r="N55" s="112"/>
    </row>
    <row r="56" spans="1:14" ht="12" customHeight="1">
      <c r="A56" s="494"/>
      <c r="B56" s="495"/>
      <c r="C56" s="112"/>
      <c r="D56" s="617" t="s">
        <v>360</v>
      </c>
      <c r="E56" s="119"/>
      <c r="F56" s="482">
        <v>28839</v>
      </c>
      <c r="G56" s="487"/>
      <c r="H56" s="225">
        <f>F56/$F$68</f>
        <v>4.77749265708374E-2</v>
      </c>
      <c r="I56" s="482"/>
      <c r="J56" s="487"/>
      <c r="K56" s="222"/>
      <c r="L56" s="130"/>
      <c r="M56" s="112"/>
      <c r="N56" s="112"/>
    </row>
    <row r="57" spans="1:14" ht="11.1" customHeight="1">
      <c r="A57" s="494"/>
      <c r="B57" s="496"/>
      <c r="C57" s="118"/>
      <c r="D57" s="618" t="s">
        <v>263</v>
      </c>
      <c r="E57" s="120"/>
      <c r="F57" s="482">
        <f>SUM(F50:G56)</f>
        <v>504218</v>
      </c>
      <c r="G57" s="487"/>
      <c r="H57" s="225">
        <f>F57/$F$68</f>
        <v>0.83529172043741085</v>
      </c>
      <c r="I57" s="482">
        <v>335871</v>
      </c>
      <c r="J57" s="487"/>
      <c r="K57" s="224">
        <f>I57/$I$68</f>
        <v>0.55640668408314187</v>
      </c>
      <c r="L57" s="130"/>
      <c r="M57" s="112"/>
      <c r="N57" s="112"/>
    </row>
    <row r="58" spans="1:14" ht="11.1" customHeight="1">
      <c r="A58" s="494"/>
      <c r="B58" s="495" t="s">
        <v>264</v>
      </c>
      <c r="C58" s="112"/>
      <c r="D58" s="617" t="s">
        <v>265</v>
      </c>
      <c r="E58" s="119"/>
      <c r="F58" s="482">
        <v>0</v>
      </c>
      <c r="G58" s="487"/>
      <c r="H58" s="221">
        <v>0</v>
      </c>
      <c r="I58" s="482"/>
      <c r="J58" s="487"/>
      <c r="K58" s="222"/>
      <c r="L58" s="130"/>
      <c r="M58" s="112"/>
      <c r="N58" s="112"/>
    </row>
    <row r="59" spans="1:14" ht="11.25" customHeight="1">
      <c r="A59" s="494"/>
      <c r="B59" s="495"/>
      <c r="C59" s="112"/>
      <c r="D59" s="617" t="s">
        <v>266</v>
      </c>
      <c r="E59" s="119"/>
      <c r="F59" s="482">
        <v>0</v>
      </c>
      <c r="G59" s="487"/>
      <c r="H59" s="221">
        <v>0</v>
      </c>
      <c r="I59" s="482"/>
      <c r="J59" s="487"/>
      <c r="K59" s="222"/>
      <c r="L59" s="130"/>
      <c r="M59" s="112"/>
      <c r="N59" s="112"/>
    </row>
    <row r="60" spans="1:14" ht="12" customHeight="1">
      <c r="A60" s="494"/>
      <c r="B60" s="495"/>
      <c r="C60" s="112"/>
      <c r="D60" s="617" t="s">
        <v>267</v>
      </c>
      <c r="E60" s="119"/>
      <c r="F60" s="482">
        <v>8500</v>
      </c>
      <c r="G60" s="487"/>
      <c r="H60" s="225">
        <f>F60/$F$68</f>
        <v>1.4081170493155723E-2</v>
      </c>
      <c r="I60" s="482"/>
      <c r="J60" s="487"/>
      <c r="K60" s="222"/>
      <c r="L60" s="130"/>
      <c r="M60" s="112"/>
      <c r="N60" s="112"/>
    </row>
    <row r="61" spans="1:14" ht="11.1" customHeight="1">
      <c r="A61" s="494"/>
      <c r="B61" s="495"/>
      <c r="C61" s="112"/>
      <c r="D61" s="617" t="s">
        <v>268</v>
      </c>
      <c r="E61" s="119"/>
      <c r="F61" s="482">
        <v>29320</v>
      </c>
      <c r="G61" s="487"/>
      <c r="H61" s="225">
        <f>F61/$F$68</f>
        <v>4.8571755159920682E-2</v>
      </c>
      <c r="I61" s="482"/>
      <c r="J61" s="487"/>
      <c r="K61" s="222"/>
      <c r="L61" s="130"/>
      <c r="M61" s="112"/>
      <c r="N61" s="112"/>
    </row>
    <row r="62" spans="1:14" ht="11.1" customHeight="1">
      <c r="A62" s="494"/>
      <c r="B62" s="495"/>
      <c r="C62" s="112"/>
      <c r="D62" s="617" t="s">
        <v>269</v>
      </c>
      <c r="E62" s="119"/>
      <c r="F62" s="482">
        <v>0</v>
      </c>
      <c r="G62" s="487"/>
      <c r="H62" s="221">
        <v>0</v>
      </c>
      <c r="I62" s="482"/>
      <c r="J62" s="487"/>
      <c r="K62" s="222"/>
      <c r="L62" s="130"/>
      <c r="M62" s="112"/>
      <c r="N62" s="112"/>
    </row>
    <row r="63" spans="1:14" ht="11.25" customHeight="1">
      <c r="A63" s="494"/>
      <c r="B63" s="495"/>
      <c r="C63" s="112"/>
      <c r="D63" s="617" t="s">
        <v>270</v>
      </c>
      <c r="E63" s="119"/>
      <c r="F63" s="482">
        <v>0</v>
      </c>
      <c r="G63" s="487"/>
      <c r="H63" s="221">
        <v>0</v>
      </c>
      <c r="I63" s="482"/>
      <c r="J63" s="487"/>
      <c r="K63" s="222"/>
      <c r="L63" s="130"/>
      <c r="M63" s="112"/>
      <c r="N63" s="112"/>
    </row>
    <row r="64" spans="1:14" ht="11.25" customHeight="1">
      <c r="A64" s="494"/>
      <c r="B64" s="496"/>
      <c r="C64" s="118"/>
      <c r="D64" s="618" t="s">
        <v>271</v>
      </c>
      <c r="E64" s="120"/>
      <c r="F64" s="482">
        <f>SUM(F58:G63)</f>
        <v>37820</v>
      </c>
      <c r="G64" s="487"/>
      <c r="H64" s="225">
        <f>F64/$F$68</f>
        <v>6.2652925653076411E-2</v>
      </c>
      <c r="I64" s="482"/>
      <c r="J64" s="487"/>
      <c r="K64" s="222"/>
      <c r="L64" s="130"/>
      <c r="M64" s="112"/>
      <c r="N64" s="112"/>
    </row>
    <row r="65" spans="1:14" ht="11.25" customHeight="1">
      <c r="A65" s="494"/>
      <c r="B65" s="615" t="s">
        <v>294</v>
      </c>
      <c r="C65" s="615"/>
      <c r="D65" s="615"/>
      <c r="E65" s="121"/>
      <c r="F65" s="489">
        <f>F57+F64</f>
        <v>542038</v>
      </c>
      <c r="G65" s="490"/>
      <c r="H65" s="227">
        <f>F65/$F$68</f>
        <v>0.8979446460904873</v>
      </c>
      <c r="I65" s="489">
        <v>335871</v>
      </c>
      <c r="J65" s="490"/>
      <c r="K65" s="228">
        <f>I65/$I$68</f>
        <v>0.55640668408314187</v>
      </c>
      <c r="L65" s="130"/>
      <c r="M65" s="112"/>
      <c r="N65" s="112"/>
    </row>
    <row r="66" spans="1:14" ht="11.1" customHeight="1">
      <c r="A66" s="494"/>
      <c r="B66" s="619" t="s">
        <v>361</v>
      </c>
      <c r="C66" s="619"/>
      <c r="D66" s="619"/>
      <c r="E66" s="120"/>
      <c r="F66" s="482">
        <v>0</v>
      </c>
      <c r="G66" s="487"/>
      <c r="H66" s="221">
        <v>0</v>
      </c>
      <c r="I66" s="482">
        <v>10660</v>
      </c>
      <c r="J66" s="487"/>
      <c r="K66" s="224">
        <f>I66/$I$68</f>
        <v>1.7659444406710589E-2</v>
      </c>
      <c r="L66" s="130"/>
    </row>
    <row r="67" spans="1:14" ht="11.1" customHeight="1">
      <c r="A67" s="131"/>
      <c r="B67" s="615" t="s">
        <v>272</v>
      </c>
      <c r="C67" s="616"/>
      <c r="D67" s="616"/>
      <c r="E67" s="121"/>
      <c r="F67" s="482">
        <v>801</v>
      </c>
      <c r="G67" s="487"/>
      <c r="H67" s="225">
        <f>F67/$F$68</f>
        <v>1.3269432429432629E-3</v>
      </c>
      <c r="I67" s="482">
        <v>0</v>
      </c>
      <c r="J67" s="487"/>
      <c r="K67" s="222">
        <v>0</v>
      </c>
      <c r="L67" s="130"/>
    </row>
    <row r="68" spans="1:14" s="77" customFormat="1" ht="11.1" customHeight="1">
      <c r="A68" s="76"/>
      <c r="B68" s="493" t="s">
        <v>273</v>
      </c>
      <c r="C68" s="468"/>
      <c r="D68" s="468"/>
      <c r="E68" s="124"/>
      <c r="F68" s="502">
        <f>F49+F65+F67</f>
        <v>603643</v>
      </c>
      <c r="G68" s="503"/>
      <c r="H68" s="229">
        <f>F68/$F$68</f>
        <v>1</v>
      </c>
      <c r="I68" s="502">
        <f>I49+I65+I66</f>
        <v>603643</v>
      </c>
      <c r="J68" s="503"/>
      <c r="K68" s="228">
        <f>I68/$I$68</f>
        <v>1</v>
      </c>
      <c r="L68" s="130"/>
    </row>
    <row r="69" spans="1:14" ht="12" customHeight="1" thickBot="1">
      <c r="A69" s="125"/>
      <c r="B69" s="479" t="s">
        <v>295</v>
      </c>
      <c r="C69" s="479"/>
      <c r="D69" s="479"/>
      <c r="E69" s="126"/>
      <c r="F69" s="499" t="s">
        <v>349</v>
      </c>
      <c r="G69" s="499"/>
      <c r="H69" s="500"/>
      <c r="I69" s="500"/>
      <c r="J69" s="500"/>
      <c r="K69" s="501"/>
      <c r="L69" s="173"/>
    </row>
    <row r="70" spans="1:14" ht="13.5" customHeight="1">
      <c r="A70" s="112"/>
      <c r="B70" s="112"/>
      <c r="C70" s="112"/>
      <c r="D70" s="112"/>
      <c r="E70" s="112"/>
      <c r="I70" s="112"/>
      <c r="J70" s="132" t="s">
        <v>310</v>
      </c>
      <c r="K70" s="112" t="s">
        <v>289</v>
      </c>
    </row>
  </sheetData>
  <mergeCells count="161">
    <mergeCell ref="B69:D69"/>
    <mergeCell ref="F69:K69"/>
    <mergeCell ref="F58:G58"/>
    <mergeCell ref="I54:J54"/>
    <mergeCell ref="F54:G54"/>
    <mergeCell ref="I57:J57"/>
    <mergeCell ref="F55:G55"/>
    <mergeCell ref="I55:J55"/>
    <mergeCell ref="F56:G56"/>
    <mergeCell ref="I56:J56"/>
    <mergeCell ref="B67:D67"/>
    <mergeCell ref="F67:G67"/>
    <mergeCell ref="I67:J67"/>
    <mergeCell ref="B68:D68"/>
    <mergeCell ref="F68:G68"/>
    <mergeCell ref="I68:J68"/>
    <mergeCell ref="B50:B57"/>
    <mergeCell ref="F50:G50"/>
    <mergeCell ref="I50:J50"/>
    <mergeCell ref="F51:G51"/>
    <mergeCell ref="I51:J51"/>
    <mergeCell ref="I64:J64"/>
    <mergeCell ref="I63:J63"/>
    <mergeCell ref="I58:J58"/>
    <mergeCell ref="F64:G64"/>
    <mergeCell ref="I60:J60"/>
    <mergeCell ref="I59:J59"/>
    <mergeCell ref="F60:G60"/>
    <mergeCell ref="F59:G59"/>
    <mergeCell ref="F62:G62"/>
    <mergeCell ref="F63:G63"/>
    <mergeCell ref="I62:J62"/>
    <mergeCell ref="I61:J61"/>
    <mergeCell ref="F61:G61"/>
    <mergeCell ref="I49:J49"/>
    <mergeCell ref="I46:J46"/>
    <mergeCell ref="I48:J48"/>
    <mergeCell ref="F45:G45"/>
    <mergeCell ref="I45:J45"/>
    <mergeCell ref="F46:G46"/>
    <mergeCell ref="I52:J52"/>
    <mergeCell ref="F53:G53"/>
    <mergeCell ref="I53:J53"/>
    <mergeCell ref="F57:G57"/>
    <mergeCell ref="F52:G52"/>
    <mergeCell ref="I47:J47"/>
    <mergeCell ref="C47:D47"/>
    <mergeCell ref="C46:D46"/>
    <mergeCell ref="F47:G47"/>
    <mergeCell ref="A18:A34"/>
    <mergeCell ref="B18:B25"/>
    <mergeCell ref="B35:D35"/>
    <mergeCell ref="B36:D36"/>
    <mergeCell ref="C43:D43"/>
    <mergeCell ref="A50:A66"/>
    <mergeCell ref="B58:B64"/>
    <mergeCell ref="F65:G65"/>
    <mergeCell ref="B66:D66"/>
    <mergeCell ref="F66:G66"/>
    <mergeCell ref="I66:J66"/>
    <mergeCell ref="B65:D65"/>
    <mergeCell ref="I65:J65"/>
    <mergeCell ref="A39:E41"/>
    <mergeCell ref="F41:G41"/>
    <mergeCell ref="F39:K39"/>
    <mergeCell ref="F40:H40"/>
    <mergeCell ref="A42:A49"/>
    <mergeCell ref="C49:D49"/>
    <mergeCell ref="F49:G49"/>
    <mergeCell ref="C44:D44"/>
    <mergeCell ref="C48:D48"/>
    <mergeCell ref="C45:D45"/>
    <mergeCell ref="F48:G48"/>
    <mergeCell ref="C42:D42"/>
    <mergeCell ref="F43:G43"/>
    <mergeCell ref="F44:G44"/>
    <mergeCell ref="I43:J43"/>
    <mergeCell ref="F28:G28"/>
    <mergeCell ref="I33:J33"/>
    <mergeCell ref="I42:J42"/>
    <mergeCell ref="I44:J44"/>
    <mergeCell ref="I29:J29"/>
    <mergeCell ref="F29:G29"/>
    <mergeCell ref="I30:J30"/>
    <mergeCell ref="I40:K40"/>
    <mergeCell ref="I41:J41"/>
    <mergeCell ref="F42:G42"/>
    <mergeCell ref="F35:G35"/>
    <mergeCell ref="I35:J35"/>
    <mergeCell ref="F30:G30"/>
    <mergeCell ref="F24:G24"/>
    <mergeCell ref="I24:J24"/>
    <mergeCell ref="I34:J34"/>
    <mergeCell ref="F31:G31"/>
    <mergeCell ref="I26:J26"/>
    <mergeCell ref="F25:G25"/>
    <mergeCell ref="I32:J32"/>
    <mergeCell ref="B33:D33"/>
    <mergeCell ref="F26:G26"/>
    <mergeCell ref="I27:J27"/>
    <mergeCell ref="I28:J28"/>
    <mergeCell ref="F32:G32"/>
    <mergeCell ref="I22:J22"/>
    <mergeCell ref="F23:G23"/>
    <mergeCell ref="C14:D14"/>
    <mergeCell ref="I14:J14"/>
    <mergeCell ref="F22:G22"/>
    <mergeCell ref="F19:G19"/>
    <mergeCell ref="I19:J19"/>
    <mergeCell ref="F20:G20"/>
    <mergeCell ref="F16:G16"/>
    <mergeCell ref="C17:D17"/>
    <mergeCell ref="I23:J23"/>
    <mergeCell ref="F13:G13"/>
    <mergeCell ref="I13:J13"/>
    <mergeCell ref="F10:G10"/>
    <mergeCell ref="F11:G11"/>
    <mergeCell ref="B34:D34"/>
    <mergeCell ref="F37:K37"/>
    <mergeCell ref="F33:G33"/>
    <mergeCell ref="I36:J36"/>
    <mergeCell ref="F34:G34"/>
    <mergeCell ref="F36:G36"/>
    <mergeCell ref="F27:G27"/>
    <mergeCell ref="B26:B32"/>
    <mergeCell ref="I31:J31"/>
    <mergeCell ref="B37:D37"/>
    <mergeCell ref="I16:J16"/>
    <mergeCell ref="I18:J18"/>
    <mergeCell ref="F17:G17"/>
    <mergeCell ref="I17:J17"/>
    <mergeCell ref="F18:G18"/>
    <mergeCell ref="C16:D16"/>
    <mergeCell ref="I25:J25"/>
    <mergeCell ref="I20:J20"/>
    <mergeCell ref="F21:G21"/>
    <mergeCell ref="I21:J21"/>
    <mergeCell ref="I9:J9"/>
    <mergeCell ref="F7:K7"/>
    <mergeCell ref="A10:A17"/>
    <mergeCell ref="C10:D10"/>
    <mergeCell ref="A1:C1"/>
    <mergeCell ref="D1:K1"/>
    <mergeCell ref="A2:K2"/>
    <mergeCell ref="A4:K4"/>
    <mergeCell ref="C11:D11"/>
    <mergeCell ref="C13:D13"/>
    <mergeCell ref="F12:G12"/>
    <mergeCell ref="C12:D12"/>
    <mergeCell ref="F14:G14"/>
    <mergeCell ref="A6:I6"/>
    <mergeCell ref="A7:E9"/>
    <mergeCell ref="F8:H8"/>
    <mergeCell ref="F9:G9"/>
    <mergeCell ref="I8:K8"/>
    <mergeCell ref="I10:J10"/>
    <mergeCell ref="C15:D15"/>
    <mergeCell ref="F15:G15"/>
    <mergeCell ref="I15:J15"/>
    <mergeCell ref="I11:J11"/>
    <mergeCell ref="I12:J12"/>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dimension ref="A1:P46"/>
  <sheetViews>
    <sheetView view="pageBreakPreview" zoomScaleNormal="100" zoomScaleSheetLayoutView="100" workbookViewId="0">
      <selection activeCell="C40" sqref="C40:F40"/>
    </sheetView>
  </sheetViews>
  <sheetFormatPr defaultRowHeight="17.100000000000001" customHeight="1"/>
  <cols>
    <col min="1" max="2" width="2.7109375" style="8" customWidth="1"/>
    <col min="3" max="3" width="3.85546875" style="8" customWidth="1"/>
    <col min="4" max="4" width="12.28515625" style="8" customWidth="1"/>
    <col min="5" max="5" width="10.7109375" style="8" customWidth="1"/>
    <col min="6" max="6" width="4.28515625" style="8" customWidth="1"/>
    <col min="7" max="7" width="10" style="8" customWidth="1"/>
    <col min="8" max="8" width="14.7109375" style="8" customWidth="1"/>
    <col min="9" max="9" width="11" style="8" customWidth="1"/>
    <col min="10" max="10" width="14.7109375" style="8" customWidth="1"/>
    <col min="11" max="11" width="10.85546875" style="8" customWidth="1"/>
    <col min="12" max="12" width="13.28515625" style="8" customWidth="1"/>
    <col min="13" max="13" width="9.140625" style="8"/>
    <col min="14" max="14" width="13" style="8" customWidth="1"/>
    <col min="15" max="16384" width="9.140625" style="8"/>
  </cols>
  <sheetData>
    <row r="1" spans="1:12" ht="5.0999999999999996" customHeight="1">
      <c r="A1" s="20"/>
      <c r="D1" s="20"/>
      <c r="E1" s="20"/>
      <c r="F1" s="20"/>
      <c r="G1" s="20"/>
      <c r="H1" s="20"/>
      <c r="I1" s="20"/>
      <c r="J1" s="20"/>
      <c r="K1" s="20"/>
      <c r="L1" s="32"/>
    </row>
    <row r="2" spans="1:12" ht="15" customHeight="1" thickBot="1">
      <c r="A2" s="20" t="s">
        <v>290</v>
      </c>
      <c r="D2" s="20"/>
      <c r="E2" s="20"/>
      <c r="F2" s="20"/>
      <c r="G2" s="20"/>
      <c r="H2" s="20"/>
      <c r="I2" s="20"/>
      <c r="J2" s="20"/>
      <c r="K2" s="20"/>
      <c r="L2" s="32" t="s">
        <v>110</v>
      </c>
    </row>
    <row r="3" spans="1:12" ht="24.95" customHeight="1">
      <c r="A3" s="373" t="s">
        <v>111</v>
      </c>
      <c r="B3" s="412"/>
      <c r="C3" s="412"/>
      <c r="D3" s="412"/>
      <c r="E3" s="412"/>
      <c r="F3" s="412"/>
      <c r="G3" s="507" t="s">
        <v>322</v>
      </c>
      <c r="H3" s="412"/>
      <c r="I3" s="507" t="s">
        <v>323</v>
      </c>
      <c r="J3" s="412"/>
      <c r="K3" s="505" t="s">
        <v>324</v>
      </c>
      <c r="L3" s="506"/>
    </row>
    <row r="4" spans="1:12" ht="24.95" customHeight="1">
      <c r="A4" s="516"/>
      <c r="B4" s="413"/>
      <c r="C4" s="413"/>
      <c r="D4" s="413"/>
      <c r="E4" s="413"/>
      <c r="F4" s="413"/>
      <c r="G4" s="171" t="s">
        <v>68</v>
      </c>
      <c r="H4" s="171" t="s">
        <v>71</v>
      </c>
      <c r="I4" s="171" t="s">
        <v>68</v>
      </c>
      <c r="J4" s="171" t="s">
        <v>71</v>
      </c>
      <c r="K4" s="298" t="s">
        <v>68</v>
      </c>
      <c r="L4" s="299" t="s">
        <v>71</v>
      </c>
    </row>
    <row r="5" spans="1:12" ht="18" customHeight="1">
      <c r="A5" s="536" t="s">
        <v>112</v>
      </c>
      <c r="B5" s="521"/>
      <c r="C5" s="521"/>
      <c r="D5" s="521"/>
      <c r="E5" s="521"/>
      <c r="F5" s="521"/>
      <c r="G5" s="6">
        <f t="shared" ref="G5:J5" si="0">SUM(G6:G11)</f>
        <v>24283</v>
      </c>
      <c r="H5" s="6">
        <f t="shared" si="0"/>
        <v>4551024</v>
      </c>
      <c r="I5" s="78">
        <f t="shared" si="0"/>
        <v>24486</v>
      </c>
      <c r="J5" s="78">
        <f t="shared" si="0"/>
        <v>4588535</v>
      </c>
      <c r="K5" s="78">
        <f t="shared" ref="K5:L5" si="1">SUM(K6:K11)</f>
        <v>24781</v>
      </c>
      <c r="L5" s="300">
        <f t="shared" si="1"/>
        <v>4664004</v>
      </c>
    </row>
    <row r="6" spans="1:12" ht="18" customHeight="1">
      <c r="A6" s="157"/>
      <c r="B6" s="514" t="s">
        <v>113</v>
      </c>
      <c r="C6" s="514"/>
      <c r="D6" s="514"/>
      <c r="E6" s="514"/>
      <c r="F6" s="514"/>
      <c r="G6" s="134">
        <v>363</v>
      </c>
      <c r="H6" s="134">
        <v>32217</v>
      </c>
      <c r="I6" s="79">
        <v>371</v>
      </c>
      <c r="J6" s="79">
        <v>33025</v>
      </c>
      <c r="K6" s="79">
        <v>380</v>
      </c>
      <c r="L6" s="301">
        <v>34294</v>
      </c>
    </row>
    <row r="7" spans="1:12" ht="18" customHeight="1">
      <c r="A7" s="157"/>
      <c r="B7" s="514" t="s">
        <v>114</v>
      </c>
      <c r="C7" s="514"/>
      <c r="D7" s="514"/>
      <c r="E7" s="514"/>
      <c r="F7" s="514"/>
      <c r="G7" s="134">
        <v>997</v>
      </c>
      <c r="H7" s="134">
        <v>292106</v>
      </c>
      <c r="I7" s="79">
        <v>996</v>
      </c>
      <c r="J7" s="79">
        <v>290983</v>
      </c>
      <c r="K7" s="79">
        <v>996</v>
      </c>
      <c r="L7" s="301">
        <v>290675</v>
      </c>
    </row>
    <row r="8" spans="1:12" ht="18" customHeight="1">
      <c r="A8" s="157"/>
      <c r="B8" s="514" t="s">
        <v>115</v>
      </c>
      <c r="C8" s="514"/>
      <c r="D8" s="514"/>
      <c r="E8" s="514"/>
      <c r="F8" s="514"/>
      <c r="G8" s="134">
        <v>20286</v>
      </c>
      <c r="H8" s="134">
        <v>3423851</v>
      </c>
      <c r="I8" s="79">
        <v>20461</v>
      </c>
      <c r="J8" s="79">
        <v>3455225</v>
      </c>
      <c r="K8" s="79">
        <v>20728</v>
      </c>
      <c r="L8" s="301">
        <v>3494093</v>
      </c>
    </row>
    <row r="9" spans="1:12" ht="18" customHeight="1">
      <c r="A9" s="157"/>
      <c r="B9" s="514" t="s">
        <v>116</v>
      </c>
      <c r="C9" s="514"/>
      <c r="D9" s="514"/>
      <c r="E9" s="514"/>
      <c r="F9" s="514"/>
      <c r="G9" s="134">
        <v>667</v>
      </c>
      <c r="H9" s="134">
        <v>627515</v>
      </c>
      <c r="I9" s="79">
        <v>669</v>
      </c>
      <c r="J9" s="79">
        <v>632462</v>
      </c>
      <c r="K9" s="79">
        <v>678</v>
      </c>
      <c r="L9" s="301">
        <v>667465</v>
      </c>
    </row>
    <row r="10" spans="1:12" ht="18" customHeight="1">
      <c r="A10" s="157"/>
      <c r="B10" s="514" t="s">
        <v>117</v>
      </c>
      <c r="C10" s="514"/>
      <c r="D10" s="514"/>
      <c r="E10" s="514"/>
      <c r="F10" s="514"/>
      <c r="G10" s="134">
        <v>652</v>
      </c>
      <c r="H10" s="134">
        <v>78562</v>
      </c>
      <c r="I10" s="79">
        <v>664</v>
      </c>
      <c r="J10" s="79">
        <v>79392</v>
      </c>
      <c r="K10" s="79">
        <v>675</v>
      </c>
      <c r="L10" s="301">
        <v>80452</v>
      </c>
    </row>
    <row r="11" spans="1:12" ht="18" customHeight="1" thickBot="1">
      <c r="A11" s="158"/>
      <c r="B11" s="504" t="s">
        <v>118</v>
      </c>
      <c r="C11" s="504"/>
      <c r="D11" s="504"/>
      <c r="E11" s="504"/>
      <c r="F11" s="504"/>
      <c r="G11" s="159">
        <v>1318</v>
      </c>
      <c r="H11" s="159">
        <v>96773</v>
      </c>
      <c r="I11" s="160">
        <v>1325</v>
      </c>
      <c r="J11" s="160">
        <v>97448</v>
      </c>
      <c r="K11" s="160">
        <v>1324</v>
      </c>
      <c r="L11" s="302">
        <v>97025</v>
      </c>
    </row>
    <row r="12" spans="1:12" ht="15" customHeight="1">
      <c r="B12" s="20"/>
      <c r="C12" s="20"/>
      <c r="D12" s="20"/>
      <c r="E12" s="20"/>
      <c r="F12" s="20"/>
      <c r="G12" s="20"/>
      <c r="H12" s="20"/>
      <c r="I12" s="20"/>
      <c r="J12" s="20"/>
      <c r="L12" s="32" t="s">
        <v>119</v>
      </c>
    </row>
    <row r="13" spans="1:12" ht="15" customHeight="1">
      <c r="B13" s="20"/>
      <c r="C13" s="20"/>
      <c r="D13" s="20"/>
      <c r="E13" s="20"/>
      <c r="F13" s="20"/>
      <c r="G13" s="20"/>
      <c r="H13" s="20"/>
      <c r="I13" s="20"/>
      <c r="J13" s="20"/>
      <c r="K13" s="20"/>
      <c r="L13" s="20"/>
    </row>
    <row r="14" spans="1:12" ht="15" customHeight="1" thickBot="1">
      <c r="A14" s="20" t="s">
        <v>311</v>
      </c>
      <c r="D14" s="20"/>
      <c r="E14" s="20"/>
      <c r="F14" s="20"/>
      <c r="G14" s="20"/>
      <c r="H14" s="20"/>
      <c r="I14" s="20"/>
      <c r="J14" s="20"/>
      <c r="K14" s="20"/>
      <c r="L14" s="32" t="s">
        <v>120</v>
      </c>
    </row>
    <row r="15" spans="1:12" ht="24.95" customHeight="1">
      <c r="A15" s="373" t="s">
        <v>121</v>
      </c>
      <c r="B15" s="412"/>
      <c r="C15" s="412"/>
      <c r="D15" s="412" t="s">
        <v>122</v>
      </c>
      <c r="E15" s="412"/>
      <c r="F15" s="412"/>
      <c r="G15" s="412" t="s">
        <v>123</v>
      </c>
      <c r="H15" s="412"/>
      <c r="I15" s="412" t="s">
        <v>124</v>
      </c>
      <c r="J15" s="412"/>
      <c r="K15" s="412" t="s">
        <v>125</v>
      </c>
      <c r="L15" s="414"/>
    </row>
    <row r="16" spans="1:12" ht="24.95" customHeight="1">
      <c r="A16" s="516"/>
      <c r="B16" s="413"/>
      <c r="C16" s="413"/>
      <c r="D16" s="48" t="s">
        <v>68</v>
      </c>
      <c r="E16" s="413" t="s">
        <v>71</v>
      </c>
      <c r="F16" s="413"/>
      <c r="G16" s="48" t="s">
        <v>68</v>
      </c>
      <c r="H16" s="48" t="s">
        <v>71</v>
      </c>
      <c r="I16" s="48" t="s">
        <v>126</v>
      </c>
      <c r="J16" s="48" t="s">
        <v>71</v>
      </c>
      <c r="K16" s="48" t="s">
        <v>127</v>
      </c>
      <c r="L16" s="161" t="s">
        <v>128</v>
      </c>
    </row>
    <row r="17" spans="1:12" ht="18" customHeight="1">
      <c r="A17" s="534" t="s">
        <v>328</v>
      </c>
      <c r="B17" s="387"/>
      <c r="C17" s="387"/>
      <c r="D17" s="7">
        <f>SUM(D18:D19)</f>
        <v>24283</v>
      </c>
      <c r="E17" s="533">
        <f>SUM(E18:E19)</f>
        <v>4551024</v>
      </c>
      <c r="F17" s="533"/>
      <c r="G17" s="202">
        <f t="shared" ref="G17:L17" si="2">SUM(G18:G19)</f>
        <v>22376</v>
      </c>
      <c r="H17" s="202">
        <f t="shared" si="2"/>
        <v>3039929</v>
      </c>
      <c r="I17" s="202">
        <f t="shared" si="2"/>
        <v>1907</v>
      </c>
      <c r="J17" s="202">
        <f t="shared" si="2"/>
        <v>1511095</v>
      </c>
      <c r="K17" s="202">
        <f t="shared" si="2"/>
        <v>205644</v>
      </c>
      <c r="L17" s="162">
        <f t="shared" si="2"/>
        <v>68124</v>
      </c>
    </row>
    <row r="18" spans="1:12" ht="18" customHeight="1">
      <c r="A18" s="531" t="s">
        <v>129</v>
      </c>
      <c r="B18" s="532"/>
      <c r="C18" s="532"/>
      <c r="D18" s="136">
        <v>363</v>
      </c>
      <c r="E18" s="396">
        <v>32217</v>
      </c>
      <c r="F18" s="396"/>
      <c r="G18" s="203">
        <v>339</v>
      </c>
      <c r="H18" s="137">
        <v>30602</v>
      </c>
      <c r="I18" s="137">
        <v>24</v>
      </c>
      <c r="J18" s="137">
        <v>1615</v>
      </c>
      <c r="K18" s="137">
        <v>733</v>
      </c>
      <c r="L18" s="163">
        <v>22778</v>
      </c>
    </row>
    <row r="19" spans="1:12" ht="18" customHeight="1">
      <c r="A19" s="531" t="s">
        <v>130</v>
      </c>
      <c r="B19" s="532"/>
      <c r="C19" s="532"/>
      <c r="D19" s="136">
        <v>23920</v>
      </c>
      <c r="E19" s="396">
        <v>4518807</v>
      </c>
      <c r="F19" s="396"/>
      <c r="G19" s="138">
        <v>22037</v>
      </c>
      <c r="H19" s="138">
        <v>3009327</v>
      </c>
      <c r="I19" s="138">
        <v>1883</v>
      </c>
      <c r="J19" s="138">
        <v>1509480</v>
      </c>
      <c r="K19" s="138">
        <v>204911</v>
      </c>
      <c r="L19" s="255">
        <v>45346</v>
      </c>
    </row>
    <row r="20" spans="1:12" ht="18" customHeight="1">
      <c r="A20" s="534" t="s">
        <v>329</v>
      </c>
      <c r="B20" s="387"/>
      <c r="C20" s="388"/>
      <c r="D20" s="202">
        <f>SUM(D21:D22)</f>
        <v>24486</v>
      </c>
      <c r="E20" s="535">
        <f>SUM(E21:E22)</f>
        <v>4588535</v>
      </c>
      <c r="F20" s="535"/>
      <c r="G20" s="202">
        <f t="shared" ref="G20:L20" si="3">SUM(G21:G22)</f>
        <v>22574</v>
      </c>
      <c r="H20" s="202">
        <f t="shared" si="3"/>
        <v>3074736</v>
      </c>
      <c r="I20" s="202">
        <f t="shared" si="3"/>
        <v>1912</v>
      </c>
      <c r="J20" s="202">
        <f t="shared" si="3"/>
        <v>1513799</v>
      </c>
      <c r="K20" s="202">
        <f t="shared" si="3"/>
        <v>210400</v>
      </c>
      <c r="L20" s="256">
        <f t="shared" si="3"/>
        <v>72195</v>
      </c>
    </row>
    <row r="21" spans="1:12" ht="18" customHeight="1">
      <c r="A21" s="367" t="s">
        <v>129</v>
      </c>
      <c r="B21" s="529"/>
      <c r="C21" s="530"/>
      <c r="D21" s="138">
        <v>371</v>
      </c>
      <c r="E21" s="396">
        <v>33025</v>
      </c>
      <c r="F21" s="396"/>
      <c r="G21" s="203">
        <v>348</v>
      </c>
      <c r="H21" s="137">
        <v>31477</v>
      </c>
      <c r="I21" s="137">
        <v>23</v>
      </c>
      <c r="J21" s="137">
        <v>1548</v>
      </c>
      <c r="K21" s="137">
        <v>865</v>
      </c>
      <c r="L21" s="255">
        <v>26199</v>
      </c>
    </row>
    <row r="22" spans="1:12" ht="18" customHeight="1">
      <c r="A22" s="526" t="s">
        <v>130</v>
      </c>
      <c r="B22" s="527"/>
      <c r="C22" s="528"/>
      <c r="D22" s="138">
        <v>24115</v>
      </c>
      <c r="E22" s="396">
        <v>4555510</v>
      </c>
      <c r="F22" s="396"/>
      <c r="G22" s="138">
        <v>22226</v>
      </c>
      <c r="H22" s="138">
        <v>3043259</v>
      </c>
      <c r="I22" s="138">
        <v>1889</v>
      </c>
      <c r="J22" s="138">
        <v>1512251</v>
      </c>
      <c r="K22" s="138">
        <v>209535</v>
      </c>
      <c r="L22" s="255">
        <v>45996</v>
      </c>
    </row>
    <row r="23" spans="1:12" ht="18" customHeight="1">
      <c r="A23" s="522" t="s">
        <v>327</v>
      </c>
      <c r="B23" s="523"/>
      <c r="C23" s="523"/>
      <c r="D23" s="288">
        <f>SUM(D24:D25)</f>
        <v>24781</v>
      </c>
      <c r="E23" s="510">
        <f>SUM(E24:F25)</f>
        <v>4664004</v>
      </c>
      <c r="F23" s="510"/>
      <c r="G23" s="289">
        <f t="shared" ref="G23:L23" si="4">SUM(G24:G25)</f>
        <v>22864</v>
      </c>
      <c r="H23" s="289">
        <f t="shared" si="4"/>
        <v>3113868</v>
      </c>
      <c r="I23" s="289">
        <f t="shared" si="4"/>
        <v>1917</v>
      </c>
      <c r="J23" s="289">
        <f t="shared" si="4"/>
        <v>1550136</v>
      </c>
      <c r="K23" s="289">
        <f t="shared" si="4"/>
        <v>218535</v>
      </c>
      <c r="L23" s="290">
        <f t="shared" si="4"/>
        <v>74699</v>
      </c>
    </row>
    <row r="24" spans="1:12" ht="18" customHeight="1">
      <c r="A24" s="517" t="s">
        <v>129</v>
      </c>
      <c r="B24" s="518"/>
      <c r="C24" s="518"/>
      <c r="D24" s="291">
        <v>380</v>
      </c>
      <c r="E24" s="519">
        <v>34294</v>
      </c>
      <c r="F24" s="519"/>
      <c r="G24" s="292">
        <v>355</v>
      </c>
      <c r="H24" s="293">
        <v>32684</v>
      </c>
      <c r="I24" s="293">
        <v>25</v>
      </c>
      <c r="J24" s="293">
        <v>1610</v>
      </c>
      <c r="K24" s="293">
        <v>949</v>
      </c>
      <c r="L24" s="294">
        <v>27701</v>
      </c>
    </row>
    <row r="25" spans="1:12" ht="18" customHeight="1" thickBot="1">
      <c r="A25" s="508" t="s">
        <v>130</v>
      </c>
      <c r="B25" s="509"/>
      <c r="C25" s="509"/>
      <c r="D25" s="295">
        <v>24401</v>
      </c>
      <c r="E25" s="515">
        <v>4629710</v>
      </c>
      <c r="F25" s="515"/>
      <c r="G25" s="296">
        <v>22509</v>
      </c>
      <c r="H25" s="296">
        <v>3081184</v>
      </c>
      <c r="I25" s="296">
        <v>1892</v>
      </c>
      <c r="J25" s="296">
        <v>1548526</v>
      </c>
      <c r="K25" s="296">
        <v>217586</v>
      </c>
      <c r="L25" s="297">
        <v>46998</v>
      </c>
    </row>
    <row r="26" spans="1:12" ht="15" customHeight="1">
      <c r="B26" s="20"/>
      <c r="C26" s="20"/>
      <c r="D26" s="20"/>
      <c r="E26" s="20"/>
      <c r="F26" s="20"/>
      <c r="G26" s="20"/>
      <c r="H26" s="20"/>
      <c r="I26" s="20"/>
      <c r="J26" s="20"/>
      <c r="L26" s="32" t="s">
        <v>119</v>
      </c>
    </row>
    <row r="27" spans="1:12" ht="15" customHeight="1">
      <c r="B27" s="20"/>
      <c r="C27" s="20"/>
      <c r="D27" s="20"/>
      <c r="E27" s="20"/>
      <c r="F27" s="20"/>
      <c r="G27" s="20"/>
      <c r="H27" s="20"/>
      <c r="I27" s="20"/>
      <c r="J27" s="20"/>
      <c r="K27" s="20"/>
      <c r="L27" s="20"/>
    </row>
    <row r="28" spans="1:12" ht="15" customHeight="1" thickBot="1">
      <c r="A28" s="20" t="s">
        <v>312</v>
      </c>
      <c r="D28" s="20"/>
      <c r="E28" s="20"/>
      <c r="F28" s="20"/>
      <c r="G28" s="20"/>
      <c r="H28" s="20"/>
      <c r="I28" s="20"/>
      <c r="J28" s="20"/>
      <c r="K28" s="20"/>
      <c r="L28" s="32" t="s">
        <v>110</v>
      </c>
    </row>
    <row r="29" spans="1:12" ht="24.95" customHeight="1">
      <c r="A29" s="373" t="s">
        <v>131</v>
      </c>
      <c r="B29" s="412"/>
      <c r="C29" s="412"/>
      <c r="D29" s="412"/>
      <c r="E29" s="412"/>
      <c r="F29" s="412"/>
      <c r="G29" s="507" t="s">
        <v>322</v>
      </c>
      <c r="H29" s="412"/>
      <c r="I29" s="507" t="s">
        <v>323</v>
      </c>
      <c r="J29" s="412"/>
      <c r="K29" s="505" t="s">
        <v>324</v>
      </c>
      <c r="L29" s="506"/>
    </row>
    <row r="30" spans="1:12" ht="24.95" customHeight="1">
      <c r="A30" s="516"/>
      <c r="B30" s="413"/>
      <c r="C30" s="413"/>
      <c r="D30" s="413"/>
      <c r="E30" s="413"/>
      <c r="F30" s="413"/>
      <c r="G30" s="168" t="s">
        <v>68</v>
      </c>
      <c r="H30" s="168" t="s">
        <v>71</v>
      </c>
      <c r="I30" s="168" t="s">
        <v>68</v>
      </c>
      <c r="J30" s="168" t="s">
        <v>71</v>
      </c>
      <c r="K30" s="262" t="s">
        <v>68</v>
      </c>
      <c r="L30" s="64" t="s">
        <v>71</v>
      </c>
    </row>
    <row r="31" spans="1:12" ht="20.100000000000001" customHeight="1">
      <c r="A31" s="380" t="s">
        <v>132</v>
      </c>
      <c r="B31" s="520"/>
      <c r="C31" s="520"/>
      <c r="D31" s="520"/>
      <c r="E31" s="520"/>
      <c r="F31" s="520"/>
      <c r="G31" s="10">
        <f t="shared" ref="G31:J31" si="5">G32+G39</f>
        <v>24486</v>
      </c>
      <c r="H31" s="10">
        <f t="shared" si="5"/>
        <v>4588535</v>
      </c>
      <c r="I31" s="10">
        <f t="shared" si="5"/>
        <v>24486</v>
      </c>
      <c r="J31" s="10">
        <f t="shared" si="5"/>
        <v>4588535</v>
      </c>
      <c r="K31" s="10">
        <f t="shared" ref="K31:L31" si="6">K32+K39</f>
        <v>24781</v>
      </c>
      <c r="L31" s="282">
        <f t="shared" si="6"/>
        <v>4664004</v>
      </c>
    </row>
    <row r="32" spans="1:12" ht="17.100000000000001" customHeight="1">
      <c r="A32" s="511" t="s">
        <v>113</v>
      </c>
      <c r="B32" s="521" t="s">
        <v>133</v>
      </c>
      <c r="C32" s="521"/>
      <c r="D32" s="521"/>
      <c r="E32" s="521"/>
      <c r="F32" s="521"/>
      <c r="G32" s="5">
        <f t="shared" ref="G32:J32" si="7">SUM(G33:G38)</f>
        <v>371</v>
      </c>
      <c r="H32" s="5">
        <f t="shared" si="7"/>
        <v>33025</v>
      </c>
      <c r="I32" s="5">
        <f t="shared" si="7"/>
        <v>371</v>
      </c>
      <c r="J32" s="5">
        <f t="shared" si="7"/>
        <v>33025</v>
      </c>
      <c r="K32" s="5">
        <f t="shared" ref="K32:L32" si="8">SUM(K33:K38)</f>
        <v>380</v>
      </c>
      <c r="L32" s="283">
        <f t="shared" si="8"/>
        <v>34294</v>
      </c>
    </row>
    <row r="33" spans="1:16" ht="17.100000000000001" customHeight="1">
      <c r="A33" s="512"/>
      <c r="B33" s="95"/>
      <c r="C33" s="514" t="s">
        <v>134</v>
      </c>
      <c r="D33" s="514"/>
      <c r="E33" s="514"/>
      <c r="F33" s="514"/>
      <c r="G33" s="195">
        <v>326</v>
      </c>
      <c r="H33" s="254">
        <v>29297</v>
      </c>
      <c r="I33" s="206">
        <v>326</v>
      </c>
      <c r="J33" s="254">
        <v>29297</v>
      </c>
      <c r="K33" s="261">
        <v>329</v>
      </c>
      <c r="L33" s="284">
        <v>30122</v>
      </c>
      <c r="N33" s="139"/>
    </row>
    <row r="34" spans="1:16" ht="17.100000000000001" customHeight="1">
      <c r="A34" s="512"/>
      <c r="B34" s="95"/>
      <c r="C34" s="514" t="s">
        <v>135</v>
      </c>
      <c r="D34" s="514"/>
      <c r="E34" s="514"/>
      <c r="F34" s="514"/>
      <c r="G34" s="195">
        <v>0</v>
      </c>
      <c r="H34" s="206">
        <v>0</v>
      </c>
      <c r="I34" s="206">
        <v>0</v>
      </c>
      <c r="J34" s="206">
        <v>0</v>
      </c>
      <c r="K34" s="261">
        <v>0</v>
      </c>
      <c r="L34" s="285">
        <v>0</v>
      </c>
    </row>
    <row r="35" spans="1:16" ht="17.100000000000001" customHeight="1">
      <c r="A35" s="512"/>
      <c r="B35" s="95"/>
      <c r="C35" s="514" t="s">
        <v>136</v>
      </c>
      <c r="D35" s="514"/>
      <c r="E35" s="514"/>
      <c r="F35" s="514"/>
      <c r="G35" s="195">
        <v>0</v>
      </c>
      <c r="H35" s="206">
        <v>0</v>
      </c>
      <c r="I35" s="206">
        <v>0</v>
      </c>
      <c r="J35" s="206">
        <v>0</v>
      </c>
      <c r="K35" s="261">
        <v>0</v>
      </c>
      <c r="L35" s="285">
        <v>0</v>
      </c>
    </row>
    <row r="36" spans="1:16" ht="17.100000000000001" customHeight="1">
      <c r="A36" s="512"/>
      <c r="B36" s="95"/>
      <c r="C36" s="514" t="s">
        <v>137</v>
      </c>
      <c r="D36" s="514"/>
      <c r="E36" s="514"/>
      <c r="F36" s="514"/>
      <c r="G36" s="195">
        <v>19</v>
      </c>
      <c r="H36" s="254">
        <v>1356</v>
      </c>
      <c r="I36" s="206">
        <v>19</v>
      </c>
      <c r="J36" s="254">
        <v>1356</v>
      </c>
      <c r="K36" s="261">
        <v>19</v>
      </c>
      <c r="L36" s="284">
        <v>1356</v>
      </c>
      <c r="N36" s="139"/>
      <c r="P36" s="140"/>
    </row>
    <row r="37" spans="1:16" ht="17.100000000000001" customHeight="1">
      <c r="A37" s="512"/>
      <c r="B37" s="95"/>
      <c r="C37" s="514" t="s">
        <v>138</v>
      </c>
      <c r="D37" s="514"/>
      <c r="E37" s="514"/>
      <c r="F37" s="514"/>
      <c r="G37" s="195">
        <v>16</v>
      </c>
      <c r="H37" s="254">
        <v>1849</v>
      </c>
      <c r="I37" s="206">
        <v>16</v>
      </c>
      <c r="J37" s="254">
        <v>1849</v>
      </c>
      <c r="K37" s="261">
        <v>21</v>
      </c>
      <c r="L37" s="284">
        <v>2284</v>
      </c>
    </row>
    <row r="38" spans="1:16" ht="17.100000000000001" customHeight="1">
      <c r="A38" s="513"/>
      <c r="B38" s="135"/>
      <c r="C38" s="524" t="s">
        <v>139</v>
      </c>
      <c r="D38" s="524"/>
      <c r="E38" s="524"/>
      <c r="F38" s="524"/>
      <c r="G38" s="195">
        <v>10</v>
      </c>
      <c r="H38" s="254">
        <v>523</v>
      </c>
      <c r="I38" s="206">
        <v>10</v>
      </c>
      <c r="J38" s="254">
        <v>523</v>
      </c>
      <c r="K38" s="261">
        <v>11</v>
      </c>
      <c r="L38" s="284">
        <v>532</v>
      </c>
    </row>
    <row r="39" spans="1:16" ht="17.100000000000001" customHeight="1">
      <c r="A39" s="511" t="s">
        <v>140</v>
      </c>
      <c r="B39" s="521" t="s">
        <v>141</v>
      </c>
      <c r="C39" s="521"/>
      <c r="D39" s="521"/>
      <c r="E39" s="521"/>
      <c r="F39" s="521"/>
      <c r="G39" s="11">
        <f t="shared" ref="G39:J39" si="9">SUM(G40:G44)</f>
        <v>24115</v>
      </c>
      <c r="H39" s="11">
        <f t="shared" si="9"/>
        <v>4555510</v>
      </c>
      <c r="I39" s="11">
        <f t="shared" si="9"/>
        <v>24115</v>
      </c>
      <c r="J39" s="11">
        <f t="shared" si="9"/>
        <v>4555510</v>
      </c>
      <c r="K39" s="11">
        <f t="shared" ref="K39:L39" si="10">SUM(K40:K44)</f>
        <v>24401</v>
      </c>
      <c r="L39" s="286">
        <f t="shared" si="10"/>
        <v>4629710</v>
      </c>
    </row>
    <row r="40" spans="1:16" ht="17.100000000000001" customHeight="1">
      <c r="A40" s="512"/>
      <c r="B40" s="133"/>
      <c r="C40" s="514" t="s">
        <v>142</v>
      </c>
      <c r="D40" s="514"/>
      <c r="E40" s="514"/>
      <c r="F40" s="514"/>
      <c r="G40" s="195">
        <v>20832</v>
      </c>
      <c r="H40" s="254">
        <v>2921668</v>
      </c>
      <c r="I40" s="206">
        <v>20832</v>
      </c>
      <c r="J40" s="254">
        <v>2921668</v>
      </c>
      <c r="K40" s="261">
        <v>21105</v>
      </c>
      <c r="L40" s="284">
        <v>2967762</v>
      </c>
    </row>
    <row r="41" spans="1:16" ht="17.100000000000001" customHeight="1">
      <c r="A41" s="512"/>
      <c r="B41" s="133"/>
      <c r="C41" s="514" t="s">
        <v>143</v>
      </c>
      <c r="D41" s="514"/>
      <c r="E41" s="514"/>
      <c r="F41" s="514"/>
      <c r="G41" s="195">
        <v>1737</v>
      </c>
      <c r="H41" s="254">
        <v>753916</v>
      </c>
      <c r="I41" s="206">
        <v>1737</v>
      </c>
      <c r="J41" s="254">
        <v>753916</v>
      </c>
      <c r="K41" s="261">
        <v>1733</v>
      </c>
      <c r="L41" s="284">
        <v>784492</v>
      </c>
    </row>
    <row r="42" spans="1:16" ht="17.100000000000001" customHeight="1">
      <c r="A42" s="512"/>
      <c r="B42" s="133"/>
      <c r="C42" s="514" t="s">
        <v>144</v>
      </c>
      <c r="D42" s="514"/>
      <c r="E42" s="514"/>
      <c r="F42" s="514"/>
      <c r="G42" s="195">
        <v>86</v>
      </c>
      <c r="H42" s="254">
        <v>113352</v>
      </c>
      <c r="I42" s="206">
        <v>86</v>
      </c>
      <c r="J42" s="254">
        <v>113352</v>
      </c>
      <c r="K42" s="261">
        <v>89</v>
      </c>
      <c r="L42" s="284">
        <v>123849</v>
      </c>
    </row>
    <row r="43" spans="1:16" ht="17.100000000000001" customHeight="1">
      <c r="A43" s="512"/>
      <c r="B43" s="133"/>
      <c r="C43" s="514" t="s">
        <v>145</v>
      </c>
      <c r="D43" s="514"/>
      <c r="E43" s="514"/>
      <c r="F43" s="514"/>
      <c r="G43" s="195">
        <v>685</v>
      </c>
      <c r="H43" s="254">
        <v>477224</v>
      </c>
      <c r="I43" s="206">
        <v>685</v>
      </c>
      <c r="J43" s="254">
        <v>477224</v>
      </c>
      <c r="K43" s="261">
        <v>684</v>
      </c>
      <c r="L43" s="284">
        <v>468821</v>
      </c>
    </row>
    <row r="44" spans="1:16" ht="17.100000000000001" customHeight="1" thickBot="1">
      <c r="A44" s="525"/>
      <c r="B44" s="164"/>
      <c r="C44" s="504" t="s">
        <v>108</v>
      </c>
      <c r="D44" s="504"/>
      <c r="E44" s="504"/>
      <c r="F44" s="504"/>
      <c r="G44" s="165">
        <v>775</v>
      </c>
      <c r="H44" s="165">
        <v>289350</v>
      </c>
      <c r="I44" s="165">
        <v>775</v>
      </c>
      <c r="J44" s="165">
        <v>289350</v>
      </c>
      <c r="K44" s="165">
        <v>790</v>
      </c>
      <c r="L44" s="287">
        <v>284786</v>
      </c>
    </row>
    <row r="45" spans="1:16" ht="15" customHeight="1">
      <c r="A45" s="20" t="s">
        <v>146</v>
      </c>
      <c r="D45" s="20"/>
      <c r="E45" s="20"/>
      <c r="F45" s="20"/>
      <c r="G45" s="20"/>
      <c r="H45" s="20"/>
      <c r="I45" s="20"/>
      <c r="J45" s="20"/>
      <c r="L45" s="32" t="s">
        <v>119</v>
      </c>
    </row>
    <row r="46" spans="1:16" ht="17.100000000000001" customHeight="1">
      <c r="D46" s="20"/>
      <c r="E46" s="20"/>
      <c r="F46" s="20"/>
      <c r="G46" s="20"/>
      <c r="H46" s="20"/>
      <c r="I46" s="20"/>
      <c r="J46" s="20"/>
      <c r="K46" s="20"/>
      <c r="L46" s="20"/>
    </row>
  </sheetData>
  <sheetProtection selectLockedCells="1" selectUnlockedCells="1"/>
  <mergeCells count="55">
    <mergeCell ref="K15:L15"/>
    <mergeCell ref="D15:F15"/>
    <mergeCell ref="K3:L3"/>
    <mergeCell ref="B7:F7"/>
    <mergeCell ref="G15:H15"/>
    <mergeCell ref="I15:J15"/>
    <mergeCell ref="A5:F5"/>
    <mergeCell ref="G3:H3"/>
    <mergeCell ref="B6:F6"/>
    <mergeCell ref="B11:F11"/>
    <mergeCell ref="B8:F8"/>
    <mergeCell ref="B9:F9"/>
    <mergeCell ref="I3:J3"/>
    <mergeCell ref="A3:F4"/>
    <mergeCell ref="B10:F10"/>
    <mergeCell ref="A15:C16"/>
    <mergeCell ref="A21:C21"/>
    <mergeCell ref="E21:F21"/>
    <mergeCell ref="C35:F35"/>
    <mergeCell ref="A19:C19"/>
    <mergeCell ref="E17:F17"/>
    <mergeCell ref="E19:F19"/>
    <mergeCell ref="A17:C17"/>
    <mergeCell ref="A18:C18"/>
    <mergeCell ref="E18:F18"/>
    <mergeCell ref="A20:C20"/>
    <mergeCell ref="E20:F20"/>
    <mergeCell ref="E16:F16"/>
    <mergeCell ref="E22:F22"/>
    <mergeCell ref="C43:F43"/>
    <mergeCell ref="C36:F36"/>
    <mergeCell ref="C42:F42"/>
    <mergeCell ref="C41:F41"/>
    <mergeCell ref="C34:F34"/>
    <mergeCell ref="A31:F31"/>
    <mergeCell ref="B32:F32"/>
    <mergeCell ref="C33:F33"/>
    <mergeCell ref="A23:C23"/>
    <mergeCell ref="B39:F39"/>
    <mergeCell ref="C38:F38"/>
    <mergeCell ref="C40:F40"/>
    <mergeCell ref="A39:A44"/>
    <mergeCell ref="A22:C22"/>
    <mergeCell ref="C44:F44"/>
    <mergeCell ref="K29:L29"/>
    <mergeCell ref="I29:J29"/>
    <mergeCell ref="A25:C25"/>
    <mergeCell ref="E23:F23"/>
    <mergeCell ref="A32:A38"/>
    <mergeCell ref="C37:F37"/>
    <mergeCell ref="G29:H29"/>
    <mergeCell ref="E25:F25"/>
    <mergeCell ref="A29:F30"/>
    <mergeCell ref="A24:C24"/>
    <mergeCell ref="E24:F24"/>
  </mergeCells>
  <phoneticPr fontId="13"/>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&amp;R建　設</oddHeader>
    <oddFooter>&amp;C&amp;12&amp;A</oddFooter>
  </headerFooter>
</worksheet>
</file>

<file path=xl/worksheets/sheet5.xml><?xml version="1.0" encoding="utf-8"?>
<worksheet xmlns="http://schemas.openxmlformats.org/spreadsheetml/2006/main" xmlns:r="http://schemas.openxmlformats.org/officeDocument/2006/relationships">
  <dimension ref="A1:K56"/>
  <sheetViews>
    <sheetView view="pageBreakPreview" zoomScaleNormal="100" zoomScaleSheetLayoutView="100" workbookViewId="0">
      <selection activeCell="F9" sqref="F9"/>
    </sheetView>
  </sheetViews>
  <sheetFormatPr defaultRowHeight="14.45" customHeight="1"/>
  <cols>
    <col min="1" max="1" width="14.28515625" style="20" customWidth="1"/>
    <col min="2" max="2" width="10.28515625" style="20" customWidth="1"/>
    <col min="3" max="9" width="10.7109375" style="20" customWidth="1"/>
    <col min="10" max="16384" width="9.140625" style="20"/>
  </cols>
  <sheetData>
    <row r="1" spans="1:10" ht="5.0999999999999996" customHeight="1">
      <c r="I1" s="32"/>
    </row>
    <row r="2" spans="1:10" ht="15" customHeight="1">
      <c r="A2" s="20" t="s">
        <v>296</v>
      </c>
      <c r="I2" s="32" t="s">
        <v>147</v>
      </c>
    </row>
    <row r="3" spans="1:10" ht="16.5" customHeight="1">
      <c r="A3" s="50" t="s">
        <v>148</v>
      </c>
      <c r="B3" s="412" t="s">
        <v>149</v>
      </c>
      <c r="C3" s="412"/>
      <c r="D3" s="412" t="s">
        <v>150</v>
      </c>
      <c r="E3" s="412"/>
      <c r="F3" s="412" t="s">
        <v>151</v>
      </c>
      <c r="G3" s="412"/>
      <c r="H3" s="414" t="s">
        <v>152</v>
      </c>
      <c r="I3" s="414"/>
    </row>
    <row r="4" spans="1:10" ht="15" customHeight="1">
      <c r="A4" s="199" t="s">
        <v>325</v>
      </c>
      <c r="B4" s="545">
        <f>SUM(D4:I4)</f>
        <v>211</v>
      </c>
      <c r="C4" s="430"/>
      <c r="D4" s="430">
        <v>11</v>
      </c>
      <c r="E4" s="430"/>
      <c r="F4" s="430">
        <v>176</v>
      </c>
      <c r="G4" s="430"/>
      <c r="H4" s="430">
        <v>24</v>
      </c>
      <c r="I4" s="546"/>
    </row>
    <row r="5" spans="1:10" ht="15" customHeight="1">
      <c r="A5" s="167">
        <v>22</v>
      </c>
      <c r="B5" s="543">
        <f>SUM(D5:I5)</f>
        <v>250</v>
      </c>
      <c r="C5" s="396"/>
      <c r="D5" s="396">
        <v>12</v>
      </c>
      <c r="E5" s="396"/>
      <c r="F5" s="396">
        <v>214</v>
      </c>
      <c r="G5" s="396"/>
      <c r="H5" s="396">
        <v>24</v>
      </c>
      <c r="I5" s="544"/>
    </row>
    <row r="6" spans="1:10" ht="15" customHeight="1">
      <c r="A6" s="167">
        <v>23</v>
      </c>
      <c r="B6" s="543">
        <f>SUM(D6:I6)</f>
        <v>245</v>
      </c>
      <c r="C6" s="396"/>
      <c r="D6" s="396">
        <v>20</v>
      </c>
      <c r="E6" s="396"/>
      <c r="F6" s="396">
        <v>199</v>
      </c>
      <c r="G6" s="396"/>
      <c r="H6" s="396">
        <v>26</v>
      </c>
      <c r="I6" s="544"/>
    </row>
    <row r="7" spans="1:10" ht="15" customHeight="1">
      <c r="A7" s="194">
        <v>24</v>
      </c>
      <c r="B7" s="396">
        <f>SUM(D7:I7)</f>
        <v>250</v>
      </c>
      <c r="C7" s="396"/>
      <c r="D7" s="396">
        <v>9</v>
      </c>
      <c r="E7" s="396"/>
      <c r="F7" s="396">
        <v>202</v>
      </c>
      <c r="G7" s="396"/>
      <c r="H7" s="396">
        <v>39</v>
      </c>
      <c r="I7" s="541"/>
    </row>
    <row r="8" spans="1:10" ht="15" customHeight="1" thickBot="1">
      <c r="A8" s="230">
        <v>25</v>
      </c>
      <c r="B8" s="515">
        <f>SUM(D8:I8)</f>
        <v>286</v>
      </c>
      <c r="C8" s="395"/>
      <c r="D8" s="515">
        <v>13</v>
      </c>
      <c r="E8" s="515"/>
      <c r="F8" s="515">
        <v>237</v>
      </c>
      <c r="G8" s="515"/>
      <c r="H8" s="542">
        <v>36</v>
      </c>
      <c r="I8" s="542"/>
    </row>
    <row r="9" spans="1:10" ht="13.5" customHeight="1">
      <c r="A9" s="263" t="s">
        <v>350</v>
      </c>
      <c r="I9" s="205" t="s">
        <v>338</v>
      </c>
    </row>
    <row r="10" spans="1:10" ht="13.5" customHeight="1"/>
    <row r="11" spans="1:10" ht="12" customHeight="1"/>
    <row r="12" spans="1:10" ht="15" customHeight="1" thickBot="1">
      <c r="A12" s="20" t="s">
        <v>330</v>
      </c>
      <c r="I12" s="32" t="s">
        <v>147</v>
      </c>
    </row>
    <row r="13" spans="1:10" ht="16.5" customHeight="1">
      <c r="A13" s="381" t="s">
        <v>153</v>
      </c>
      <c r="B13" s="382"/>
      <c r="C13" s="34" t="s">
        <v>154</v>
      </c>
      <c r="D13" s="34" t="s">
        <v>155</v>
      </c>
      <c r="E13" s="51" t="s">
        <v>156</v>
      </c>
      <c r="F13" s="34" t="s">
        <v>116</v>
      </c>
      <c r="G13" s="52" t="s">
        <v>157</v>
      </c>
      <c r="H13" s="53" t="s">
        <v>158</v>
      </c>
      <c r="I13" s="30" t="s">
        <v>108</v>
      </c>
    </row>
    <row r="14" spans="1:10" ht="17.25" customHeight="1">
      <c r="A14" s="539" t="s">
        <v>159</v>
      </c>
      <c r="B14" s="540"/>
      <c r="C14" s="231">
        <f>SUM(D14:I14)</f>
        <v>286</v>
      </c>
      <c r="D14" s="232">
        <v>13</v>
      </c>
      <c r="E14" s="232">
        <v>217</v>
      </c>
      <c r="F14" s="232">
        <v>35</v>
      </c>
      <c r="G14" s="232">
        <v>1</v>
      </c>
      <c r="H14" s="232">
        <v>20</v>
      </c>
      <c r="I14" s="233">
        <v>0</v>
      </c>
      <c r="J14" s="80"/>
    </row>
    <row r="15" spans="1:10" ht="14.1" customHeight="1">
      <c r="A15" s="54"/>
      <c r="B15" s="55" t="s">
        <v>160</v>
      </c>
      <c r="C15" s="234">
        <f t="shared" ref="C15:C55" si="0">SUM(D15:I15)</f>
        <v>265</v>
      </c>
      <c r="D15" s="235">
        <v>13</v>
      </c>
      <c r="E15" s="235">
        <v>206</v>
      </c>
      <c r="F15" s="235">
        <v>25</v>
      </c>
      <c r="G15" s="235">
        <v>1</v>
      </c>
      <c r="H15" s="235">
        <v>20</v>
      </c>
      <c r="I15" s="236">
        <v>0</v>
      </c>
      <c r="J15" s="80"/>
    </row>
    <row r="16" spans="1:10" ht="14.1" customHeight="1">
      <c r="A16" s="54"/>
      <c r="B16" s="55" t="s">
        <v>282</v>
      </c>
      <c r="C16" s="234">
        <f t="shared" si="0"/>
        <v>21</v>
      </c>
      <c r="D16" s="235">
        <v>0</v>
      </c>
      <c r="E16" s="235">
        <v>11</v>
      </c>
      <c r="F16" s="235">
        <v>10</v>
      </c>
      <c r="G16" s="235">
        <v>0</v>
      </c>
      <c r="H16" s="235">
        <v>0</v>
      </c>
      <c r="I16" s="236">
        <v>0</v>
      </c>
      <c r="J16" s="80"/>
    </row>
    <row r="17" spans="1:11" ht="14.1" customHeight="1">
      <c r="A17" s="537" t="s">
        <v>281</v>
      </c>
      <c r="B17" s="538"/>
      <c r="C17" s="234">
        <f t="shared" si="0"/>
        <v>72</v>
      </c>
      <c r="D17" s="237">
        <v>4</v>
      </c>
      <c r="E17" s="237">
        <v>53</v>
      </c>
      <c r="F17" s="237">
        <v>7</v>
      </c>
      <c r="G17" s="237">
        <v>0</v>
      </c>
      <c r="H17" s="237">
        <v>8</v>
      </c>
      <c r="I17" s="246">
        <v>0</v>
      </c>
      <c r="J17" s="80"/>
    </row>
    <row r="18" spans="1:11" ht="14.1" customHeight="1">
      <c r="A18" s="178"/>
      <c r="B18" s="179" t="s">
        <v>160</v>
      </c>
      <c r="C18" s="234">
        <f t="shared" si="0"/>
        <v>68</v>
      </c>
      <c r="D18" s="237">
        <v>4</v>
      </c>
      <c r="E18" s="237">
        <v>50</v>
      </c>
      <c r="F18" s="237">
        <v>6</v>
      </c>
      <c r="G18" s="237">
        <v>0</v>
      </c>
      <c r="H18" s="237">
        <v>8</v>
      </c>
      <c r="I18" s="246">
        <v>0</v>
      </c>
      <c r="J18" s="80"/>
    </row>
    <row r="19" spans="1:11" ht="14.1" customHeight="1">
      <c r="A19" s="178"/>
      <c r="B19" s="179" t="s">
        <v>282</v>
      </c>
      <c r="C19" s="234">
        <f t="shared" si="0"/>
        <v>4</v>
      </c>
      <c r="D19" s="237">
        <v>0</v>
      </c>
      <c r="E19" s="237">
        <v>3</v>
      </c>
      <c r="F19" s="237">
        <v>1</v>
      </c>
      <c r="G19" s="237">
        <v>0</v>
      </c>
      <c r="H19" s="237">
        <v>0</v>
      </c>
      <c r="I19" s="246">
        <v>0</v>
      </c>
      <c r="J19" s="80"/>
    </row>
    <row r="20" spans="1:11" ht="14.1" customHeight="1">
      <c r="A20" s="537" t="s">
        <v>161</v>
      </c>
      <c r="B20" s="538"/>
      <c r="C20" s="234">
        <f t="shared" si="0"/>
        <v>27</v>
      </c>
      <c r="D20" s="237">
        <v>2</v>
      </c>
      <c r="E20" s="237">
        <v>18</v>
      </c>
      <c r="F20" s="237">
        <v>0</v>
      </c>
      <c r="G20" s="237">
        <v>0</v>
      </c>
      <c r="H20" s="237">
        <v>7</v>
      </c>
      <c r="I20" s="246">
        <v>0</v>
      </c>
      <c r="J20" s="80"/>
    </row>
    <row r="21" spans="1:11" ht="14.1" customHeight="1">
      <c r="A21" s="178"/>
      <c r="B21" s="179" t="s">
        <v>160</v>
      </c>
      <c r="C21" s="234">
        <f t="shared" si="0"/>
        <v>27</v>
      </c>
      <c r="D21" s="237">
        <v>2</v>
      </c>
      <c r="E21" s="237">
        <v>18</v>
      </c>
      <c r="F21" s="237">
        <v>0</v>
      </c>
      <c r="G21" s="237">
        <v>0</v>
      </c>
      <c r="H21" s="237">
        <v>7</v>
      </c>
      <c r="I21" s="246">
        <v>0</v>
      </c>
      <c r="J21" s="80"/>
      <c r="K21" s="81"/>
    </row>
    <row r="22" spans="1:11" ht="14.1" customHeight="1">
      <c r="A22" s="178"/>
      <c r="B22" s="179" t="s">
        <v>282</v>
      </c>
      <c r="C22" s="234">
        <f t="shared" si="0"/>
        <v>0</v>
      </c>
      <c r="D22" s="237">
        <v>0</v>
      </c>
      <c r="E22" s="237">
        <v>0</v>
      </c>
      <c r="F22" s="237">
        <v>0</v>
      </c>
      <c r="G22" s="237">
        <v>0</v>
      </c>
      <c r="H22" s="237">
        <v>0</v>
      </c>
      <c r="I22" s="246">
        <v>0</v>
      </c>
      <c r="J22" s="80"/>
      <c r="K22" s="81"/>
    </row>
    <row r="23" spans="1:11" ht="14.1" customHeight="1">
      <c r="A23" s="537" t="s">
        <v>162</v>
      </c>
      <c r="B23" s="538"/>
      <c r="C23" s="234">
        <f t="shared" si="0"/>
        <v>78</v>
      </c>
      <c r="D23" s="237">
        <v>6</v>
      </c>
      <c r="E23" s="237">
        <v>64</v>
      </c>
      <c r="F23" s="237">
        <v>6</v>
      </c>
      <c r="G23" s="237">
        <v>0</v>
      </c>
      <c r="H23" s="237">
        <v>2</v>
      </c>
      <c r="I23" s="246">
        <v>0</v>
      </c>
      <c r="J23" s="80"/>
    </row>
    <row r="24" spans="1:11" ht="14.1" customHeight="1">
      <c r="A24" s="178"/>
      <c r="B24" s="179" t="s">
        <v>160</v>
      </c>
      <c r="C24" s="234">
        <f t="shared" si="0"/>
        <v>72</v>
      </c>
      <c r="D24" s="237">
        <v>6</v>
      </c>
      <c r="E24" s="237">
        <v>61</v>
      </c>
      <c r="F24" s="237">
        <v>3</v>
      </c>
      <c r="G24" s="237">
        <v>0</v>
      </c>
      <c r="H24" s="237">
        <v>2</v>
      </c>
      <c r="I24" s="246">
        <v>0</v>
      </c>
      <c r="J24" s="80"/>
    </row>
    <row r="25" spans="1:11" ht="14.1" customHeight="1">
      <c r="A25" s="178"/>
      <c r="B25" s="179" t="s">
        <v>282</v>
      </c>
      <c r="C25" s="234">
        <f t="shared" si="0"/>
        <v>6</v>
      </c>
      <c r="D25" s="237">
        <v>0</v>
      </c>
      <c r="E25" s="237">
        <v>3</v>
      </c>
      <c r="F25" s="237">
        <v>3</v>
      </c>
      <c r="G25" s="237">
        <v>0</v>
      </c>
      <c r="H25" s="237">
        <v>0</v>
      </c>
      <c r="I25" s="246">
        <v>0</v>
      </c>
      <c r="J25" s="80"/>
    </row>
    <row r="26" spans="1:11" ht="14.1" customHeight="1">
      <c r="A26" s="537" t="s">
        <v>163</v>
      </c>
      <c r="B26" s="538"/>
      <c r="C26" s="234">
        <f t="shared" si="0"/>
        <v>10</v>
      </c>
      <c r="D26" s="237">
        <v>0</v>
      </c>
      <c r="E26" s="237">
        <v>7</v>
      </c>
      <c r="F26" s="237">
        <v>2</v>
      </c>
      <c r="G26" s="237">
        <v>1</v>
      </c>
      <c r="H26" s="237">
        <v>0</v>
      </c>
      <c r="I26" s="246">
        <v>0</v>
      </c>
      <c r="J26" s="80"/>
    </row>
    <row r="27" spans="1:11" ht="14.1" customHeight="1">
      <c r="A27" s="178"/>
      <c r="B27" s="179" t="s">
        <v>160</v>
      </c>
      <c r="C27" s="234">
        <f t="shared" si="0"/>
        <v>9</v>
      </c>
      <c r="D27" s="237">
        <v>0</v>
      </c>
      <c r="E27" s="237">
        <v>6</v>
      </c>
      <c r="F27" s="237">
        <v>2</v>
      </c>
      <c r="G27" s="237">
        <v>1</v>
      </c>
      <c r="H27" s="237">
        <v>0</v>
      </c>
      <c r="I27" s="246">
        <v>0</v>
      </c>
      <c r="J27" s="80"/>
    </row>
    <row r="28" spans="1:11" ht="14.1" customHeight="1">
      <c r="A28" s="178"/>
      <c r="B28" s="179" t="s">
        <v>282</v>
      </c>
      <c r="C28" s="234">
        <f t="shared" si="0"/>
        <v>1</v>
      </c>
      <c r="D28" s="237">
        <v>0</v>
      </c>
      <c r="E28" s="237">
        <v>1</v>
      </c>
      <c r="F28" s="237">
        <v>0</v>
      </c>
      <c r="G28" s="237">
        <v>0</v>
      </c>
      <c r="H28" s="237">
        <v>0</v>
      </c>
      <c r="I28" s="246">
        <v>0</v>
      </c>
      <c r="J28" s="80"/>
    </row>
    <row r="29" spans="1:11" ht="14.1" customHeight="1">
      <c r="A29" s="537" t="s">
        <v>164</v>
      </c>
      <c r="B29" s="538"/>
      <c r="C29" s="234">
        <f t="shared" si="0"/>
        <v>60</v>
      </c>
      <c r="D29" s="237">
        <v>1</v>
      </c>
      <c r="E29" s="237">
        <v>52</v>
      </c>
      <c r="F29" s="237">
        <v>4</v>
      </c>
      <c r="G29" s="237">
        <v>0</v>
      </c>
      <c r="H29" s="237">
        <v>3</v>
      </c>
      <c r="I29" s="246">
        <v>0</v>
      </c>
      <c r="J29" s="80"/>
    </row>
    <row r="30" spans="1:11" ht="14.1" customHeight="1">
      <c r="A30" s="178"/>
      <c r="B30" s="179" t="s">
        <v>160</v>
      </c>
      <c r="C30" s="234">
        <f t="shared" si="0"/>
        <v>58</v>
      </c>
      <c r="D30" s="237">
        <v>1</v>
      </c>
      <c r="E30" s="237">
        <v>50</v>
      </c>
      <c r="F30" s="237">
        <v>4</v>
      </c>
      <c r="G30" s="237">
        <v>0</v>
      </c>
      <c r="H30" s="237">
        <v>3</v>
      </c>
      <c r="I30" s="246">
        <v>0</v>
      </c>
      <c r="J30" s="80"/>
    </row>
    <row r="31" spans="1:11" ht="14.1" customHeight="1">
      <c r="A31" s="178"/>
      <c r="B31" s="179" t="s">
        <v>282</v>
      </c>
      <c r="C31" s="234">
        <f t="shared" si="0"/>
        <v>2</v>
      </c>
      <c r="D31" s="237">
        <v>0</v>
      </c>
      <c r="E31" s="237">
        <v>2</v>
      </c>
      <c r="F31" s="237">
        <v>0</v>
      </c>
      <c r="G31" s="237">
        <v>0</v>
      </c>
      <c r="H31" s="237">
        <v>0</v>
      </c>
      <c r="I31" s="246">
        <v>0</v>
      </c>
      <c r="J31" s="80"/>
    </row>
    <row r="32" spans="1:11" ht="14.1" customHeight="1">
      <c r="A32" s="537" t="s">
        <v>165</v>
      </c>
      <c r="B32" s="538"/>
      <c r="C32" s="234">
        <f t="shared" si="0"/>
        <v>8</v>
      </c>
      <c r="D32" s="237">
        <v>0</v>
      </c>
      <c r="E32" s="237">
        <v>7</v>
      </c>
      <c r="F32" s="237">
        <v>1</v>
      </c>
      <c r="G32" s="237">
        <v>0</v>
      </c>
      <c r="H32" s="237">
        <v>0</v>
      </c>
      <c r="I32" s="246">
        <v>0</v>
      </c>
      <c r="J32" s="80"/>
    </row>
    <row r="33" spans="1:10" ht="14.1" customHeight="1">
      <c r="A33" s="178"/>
      <c r="B33" s="179" t="s">
        <v>160</v>
      </c>
      <c r="C33" s="234">
        <f t="shared" si="0"/>
        <v>8</v>
      </c>
      <c r="D33" s="237">
        <v>0</v>
      </c>
      <c r="E33" s="237">
        <v>7</v>
      </c>
      <c r="F33" s="237">
        <v>1</v>
      </c>
      <c r="G33" s="237">
        <v>0</v>
      </c>
      <c r="H33" s="237">
        <v>0</v>
      </c>
      <c r="I33" s="246">
        <v>0</v>
      </c>
      <c r="J33" s="80"/>
    </row>
    <row r="34" spans="1:10" ht="14.1" customHeight="1">
      <c r="A34" s="178"/>
      <c r="B34" s="179" t="s">
        <v>282</v>
      </c>
      <c r="C34" s="234">
        <f t="shared" si="0"/>
        <v>0</v>
      </c>
      <c r="D34" s="237">
        <v>0</v>
      </c>
      <c r="E34" s="237">
        <v>0</v>
      </c>
      <c r="F34" s="237">
        <v>0</v>
      </c>
      <c r="G34" s="237">
        <v>0</v>
      </c>
      <c r="H34" s="237">
        <v>0</v>
      </c>
      <c r="I34" s="246">
        <v>0</v>
      </c>
      <c r="J34" s="80"/>
    </row>
    <row r="35" spans="1:10" ht="14.1" customHeight="1">
      <c r="A35" s="537" t="s">
        <v>166</v>
      </c>
      <c r="B35" s="538"/>
      <c r="C35" s="234">
        <f t="shared" si="0"/>
        <v>6</v>
      </c>
      <c r="D35" s="237">
        <v>0</v>
      </c>
      <c r="E35" s="237">
        <v>3</v>
      </c>
      <c r="F35" s="237">
        <v>3</v>
      </c>
      <c r="G35" s="237">
        <v>0</v>
      </c>
      <c r="H35" s="237">
        <v>0</v>
      </c>
      <c r="I35" s="246">
        <v>0</v>
      </c>
      <c r="J35" s="80"/>
    </row>
    <row r="36" spans="1:10" ht="14.1" customHeight="1">
      <c r="A36" s="178"/>
      <c r="B36" s="179" t="s">
        <v>160</v>
      </c>
      <c r="C36" s="234">
        <f t="shared" si="0"/>
        <v>6</v>
      </c>
      <c r="D36" s="237">
        <v>0</v>
      </c>
      <c r="E36" s="237">
        <v>3</v>
      </c>
      <c r="F36" s="237">
        <v>3</v>
      </c>
      <c r="G36" s="237">
        <v>0</v>
      </c>
      <c r="H36" s="237">
        <v>0</v>
      </c>
      <c r="I36" s="246">
        <v>0</v>
      </c>
      <c r="J36" s="80"/>
    </row>
    <row r="37" spans="1:10" ht="14.1" customHeight="1">
      <c r="A37" s="178"/>
      <c r="B37" s="179" t="s">
        <v>282</v>
      </c>
      <c r="C37" s="234">
        <f t="shared" si="0"/>
        <v>0</v>
      </c>
      <c r="D37" s="237">
        <v>0</v>
      </c>
      <c r="E37" s="237">
        <v>0</v>
      </c>
      <c r="F37" s="237">
        <v>0</v>
      </c>
      <c r="G37" s="237">
        <v>0</v>
      </c>
      <c r="H37" s="237">
        <v>0</v>
      </c>
      <c r="I37" s="246">
        <v>0</v>
      </c>
      <c r="J37" s="80"/>
    </row>
    <row r="38" spans="1:10" ht="14.1" customHeight="1">
      <c r="A38" s="537" t="s">
        <v>167</v>
      </c>
      <c r="B38" s="538"/>
      <c r="C38" s="234">
        <f t="shared" si="0"/>
        <v>5</v>
      </c>
      <c r="D38" s="237">
        <v>0</v>
      </c>
      <c r="E38" s="237">
        <v>4</v>
      </c>
      <c r="F38" s="237">
        <v>1</v>
      </c>
      <c r="G38" s="237">
        <v>0</v>
      </c>
      <c r="H38" s="237">
        <v>0</v>
      </c>
      <c r="I38" s="246">
        <v>0</v>
      </c>
      <c r="J38" s="80"/>
    </row>
    <row r="39" spans="1:10" ht="14.1" customHeight="1">
      <c r="A39" s="178"/>
      <c r="B39" s="179" t="s">
        <v>160</v>
      </c>
      <c r="C39" s="234">
        <f t="shared" si="0"/>
        <v>4</v>
      </c>
      <c r="D39" s="237">
        <v>0</v>
      </c>
      <c r="E39" s="237">
        <v>4</v>
      </c>
      <c r="F39" s="237">
        <v>0</v>
      </c>
      <c r="G39" s="237">
        <v>0</v>
      </c>
      <c r="H39" s="237">
        <v>0</v>
      </c>
      <c r="I39" s="246">
        <v>0</v>
      </c>
      <c r="J39" s="80"/>
    </row>
    <row r="40" spans="1:10" ht="14.1" customHeight="1">
      <c r="A40" s="178"/>
      <c r="B40" s="179" t="s">
        <v>282</v>
      </c>
      <c r="C40" s="234">
        <f t="shared" si="0"/>
        <v>1</v>
      </c>
      <c r="D40" s="237">
        <v>0</v>
      </c>
      <c r="E40" s="237">
        <v>0</v>
      </c>
      <c r="F40" s="237">
        <v>1</v>
      </c>
      <c r="G40" s="237">
        <v>0</v>
      </c>
      <c r="H40" s="237">
        <v>0</v>
      </c>
      <c r="I40" s="246">
        <v>0</v>
      </c>
      <c r="J40" s="80"/>
    </row>
    <row r="41" spans="1:10" ht="14.1" customHeight="1">
      <c r="A41" s="537" t="s">
        <v>168</v>
      </c>
      <c r="B41" s="538"/>
      <c r="C41" s="234">
        <f t="shared" si="0"/>
        <v>3</v>
      </c>
      <c r="D41" s="237">
        <v>0</v>
      </c>
      <c r="E41" s="237">
        <v>2</v>
      </c>
      <c r="F41" s="237">
        <v>1</v>
      </c>
      <c r="G41" s="237">
        <v>0</v>
      </c>
      <c r="H41" s="237">
        <v>0</v>
      </c>
      <c r="I41" s="246">
        <v>0</v>
      </c>
      <c r="J41" s="80"/>
    </row>
    <row r="42" spans="1:10" ht="14.1" customHeight="1">
      <c r="A42" s="178"/>
      <c r="B42" s="179" t="s">
        <v>160</v>
      </c>
      <c r="C42" s="234">
        <f t="shared" si="0"/>
        <v>3</v>
      </c>
      <c r="D42" s="237">
        <v>0</v>
      </c>
      <c r="E42" s="237">
        <v>2</v>
      </c>
      <c r="F42" s="237">
        <v>1</v>
      </c>
      <c r="G42" s="237">
        <v>0</v>
      </c>
      <c r="H42" s="237">
        <v>0</v>
      </c>
      <c r="I42" s="246">
        <v>0</v>
      </c>
      <c r="J42" s="80"/>
    </row>
    <row r="43" spans="1:10" ht="14.1" customHeight="1">
      <c r="A43" s="178"/>
      <c r="B43" s="179" t="s">
        <v>282</v>
      </c>
      <c r="C43" s="234">
        <f t="shared" si="0"/>
        <v>0</v>
      </c>
      <c r="D43" s="237">
        <v>0</v>
      </c>
      <c r="E43" s="237">
        <v>0</v>
      </c>
      <c r="F43" s="237">
        <v>0</v>
      </c>
      <c r="G43" s="237">
        <v>0</v>
      </c>
      <c r="H43" s="237">
        <v>0</v>
      </c>
      <c r="I43" s="246">
        <v>0</v>
      </c>
      <c r="J43" s="80"/>
    </row>
    <row r="44" spans="1:10" ht="14.1" customHeight="1">
      <c r="A44" s="537" t="s">
        <v>169</v>
      </c>
      <c r="B44" s="538"/>
      <c r="C44" s="234">
        <f t="shared" si="0"/>
        <v>9</v>
      </c>
      <c r="D44" s="237">
        <v>0</v>
      </c>
      <c r="E44" s="237">
        <v>4</v>
      </c>
      <c r="F44" s="237">
        <v>5</v>
      </c>
      <c r="G44" s="237">
        <v>0</v>
      </c>
      <c r="H44" s="237">
        <v>0</v>
      </c>
      <c r="I44" s="246">
        <v>0</v>
      </c>
      <c r="J44" s="80"/>
    </row>
    <row r="45" spans="1:10" ht="14.1" customHeight="1">
      <c r="A45" s="178"/>
      <c r="B45" s="179" t="s">
        <v>160</v>
      </c>
      <c r="C45" s="234">
        <f t="shared" si="0"/>
        <v>6</v>
      </c>
      <c r="D45" s="237">
        <v>0</v>
      </c>
      <c r="E45" s="237">
        <v>2</v>
      </c>
      <c r="F45" s="237">
        <v>4</v>
      </c>
      <c r="G45" s="237">
        <v>0</v>
      </c>
      <c r="H45" s="237">
        <v>0</v>
      </c>
      <c r="I45" s="246">
        <v>0</v>
      </c>
      <c r="J45" s="80"/>
    </row>
    <row r="46" spans="1:10" ht="14.1" customHeight="1">
      <c r="A46" s="178"/>
      <c r="B46" s="179" t="s">
        <v>282</v>
      </c>
      <c r="C46" s="234">
        <f t="shared" si="0"/>
        <v>3</v>
      </c>
      <c r="D46" s="237">
        <v>0</v>
      </c>
      <c r="E46" s="237">
        <v>2</v>
      </c>
      <c r="F46" s="237">
        <v>1</v>
      </c>
      <c r="G46" s="237">
        <v>0</v>
      </c>
      <c r="H46" s="237">
        <v>0</v>
      </c>
      <c r="I46" s="246">
        <v>0</v>
      </c>
      <c r="J46" s="80"/>
    </row>
    <row r="47" spans="1:10" ht="14.1" customHeight="1">
      <c r="A47" s="537" t="s">
        <v>170</v>
      </c>
      <c r="B47" s="538"/>
      <c r="C47" s="234">
        <f t="shared" si="0"/>
        <v>5</v>
      </c>
      <c r="D47" s="237">
        <v>0</v>
      </c>
      <c r="E47" s="237">
        <v>1</v>
      </c>
      <c r="F47" s="237">
        <v>4</v>
      </c>
      <c r="G47" s="237">
        <v>0</v>
      </c>
      <c r="H47" s="237">
        <v>0</v>
      </c>
      <c r="I47" s="246">
        <v>0</v>
      </c>
      <c r="J47" s="80"/>
    </row>
    <row r="48" spans="1:10" ht="14.1" customHeight="1">
      <c r="A48" s="178"/>
      <c r="B48" s="179" t="s">
        <v>160</v>
      </c>
      <c r="C48" s="234">
        <f t="shared" si="0"/>
        <v>2</v>
      </c>
      <c r="D48" s="237">
        <v>0</v>
      </c>
      <c r="E48" s="237">
        <v>1</v>
      </c>
      <c r="F48" s="237">
        <v>1</v>
      </c>
      <c r="G48" s="237">
        <v>0</v>
      </c>
      <c r="H48" s="237">
        <v>0</v>
      </c>
      <c r="I48" s="246">
        <v>0</v>
      </c>
      <c r="J48" s="80"/>
    </row>
    <row r="49" spans="1:10" ht="14.1" customHeight="1">
      <c r="A49" s="178"/>
      <c r="B49" s="179" t="s">
        <v>282</v>
      </c>
      <c r="C49" s="234">
        <f t="shared" si="0"/>
        <v>3</v>
      </c>
      <c r="D49" s="237">
        <v>0</v>
      </c>
      <c r="E49" s="237">
        <v>0</v>
      </c>
      <c r="F49" s="237">
        <v>3</v>
      </c>
      <c r="G49" s="237">
        <v>0</v>
      </c>
      <c r="H49" s="237">
        <v>0</v>
      </c>
      <c r="I49" s="246">
        <v>0</v>
      </c>
      <c r="J49" s="80"/>
    </row>
    <row r="50" spans="1:10" ht="14.1" customHeight="1">
      <c r="A50" s="537" t="s">
        <v>171</v>
      </c>
      <c r="B50" s="538"/>
      <c r="C50" s="234">
        <f t="shared" si="0"/>
        <v>0</v>
      </c>
      <c r="D50" s="237">
        <v>0</v>
      </c>
      <c r="E50" s="237">
        <v>0</v>
      </c>
      <c r="F50" s="237">
        <v>0</v>
      </c>
      <c r="G50" s="237">
        <v>0</v>
      </c>
      <c r="H50" s="237">
        <v>0</v>
      </c>
      <c r="I50" s="246">
        <v>0</v>
      </c>
      <c r="J50" s="80"/>
    </row>
    <row r="51" spans="1:10" ht="14.1" customHeight="1">
      <c r="A51" s="178"/>
      <c r="B51" s="179" t="s">
        <v>160</v>
      </c>
      <c r="C51" s="234">
        <f t="shared" si="0"/>
        <v>0</v>
      </c>
      <c r="D51" s="237">
        <v>0</v>
      </c>
      <c r="E51" s="237">
        <v>0</v>
      </c>
      <c r="F51" s="237">
        <v>0</v>
      </c>
      <c r="G51" s="237">
        <v>0</v>
      </c>
      <c r="H51" s="237">
        <v>0</v>
      </c>
      <c r="I51" s="246">
        <v>0</v>
      </c>
      <c r="J51" s="80"/>
    </row>
    <row r="52" spans="1:10" ht="14.1" customHeight="1">
      <c r="A52" s="178"/>
      <c r="B52" s="179" t="s">
        <v>282</v>
      </c>
      <c r="C52" s="234">
        <f t="shared" si="0"/>
        <v>0</v>
      </c>
      <c r="D52" s="237">
        <v>0</v>
      </c>
      <c r="E52" s="237">
        <v>0</v>
      </c>
      <c r="F52" s="237">
        <v>0</v>
      </c>
      <c r="G52" s="237">
        <v>0</v>
      </c>
      <c r="H52" s="237">
        <v>0</v>
      </c>
      <c r="I52" s="246">
        <v>0</v>
      </c>
      <c r="J52" s="80"/>
    </row>
    <row r="53" spans="1:10" ht="14.1" customHeight="1">
      <c r="A53" s="537" t="s">
        <v>172</v>
      </c>
      <c r="B53" s="538"/>
      <c r="C53" s="234">
        <f t="shared" si="0"/>
        <v>3</v>
      </c>
      <c r="D53" s="237">
        <v>0</v>
      </c>
      <c r="E53" s="237">
        <v>2</v>
      </c>
      <c r="F53" s="237">
        <v>1</v>
      </c>
      <c r="G53" s="237">
        <v>0</v>
      </c>
      <c r="H53" s="237">
        <v>0</v>
      </c>
      <c r="I53" s="246">
        <v>0</v>
      </c>
      <c r="J53" s="80"/>
    </row>
    <row r="54" spans="1:10" ht="14.1" customHeight="1">
      <c r="A54" s="178"/>
      <c r="B54" s="179" t="s">
        <v>160</v>
      </c>
      <c r="C54" s="234">
        <f t="shared" si="0"/>
        <v>2</v>
      </c>
      <c r="D54" s="237">
        <v>0</v>
      </c>
      <c r="E54" s="237">
        <v>2</v>
      </c>
      <c r="F54" s="237">
        <v>0</v>
      </c>
      <c r="G54" s="237">
        <v>0</v>
      </c>
      <c r="H54" s="237">
        <v>0</v>
      </c>
      <c r="I54" s="246">
        <v>0</v>
      </c>
      <c r="J54" s="80"/>
    </row>
    <row r="55" spans="1:10" ht="14.1" customHeight="1" thickBot="1">
      <c r="A55" s="82"/>
      <c r="B55" s="83" t="s">
        <v>282</v>
      </c>
      <c r="C55" s="238">
        <f t="shared" si="0"/>
        <v>1</v>
      </c>
      <c r="D55" s="239">
        <v>0</v>
      </c>
      <c r="E55" s="239">
        <v>0</v>
      </c>
      <c r="F55" s="239">
        <v>1</v>
      </c>
      <c r="G55" s="239">
        <v>0</v>
      </c>
      <c r="H55" s="239">
        <v>0</v>
      </c>
      <c r="I55" s="240">
        <v>0</v>
      </c>
      <c r="J55" s="80"/>
    </row>
    <row r="56" spans="1:10" ht="13.5" customHeight="1">
      <c r="I56" s="205" t="s">
        <v>338</v>
      </c>
    </row>
  </sheetData>
  <sheetProtection selectLockedCells="1" selectUnlockedCells="1"/>
  <mergeCells count="39">
    <mergeCell ref="B4:C4"/>
    <mergeCell ref="D4:E4"/>
    <mergeCell ref="F4:G4"/>
    <mergeCell ref="H4:I4"/>
    <mergeCell ref="B3:C3"/>
    <mergeCell ref="D3:E3"/>
    <mergeCell ref="F3:G3"/>
    <mergeCell ref="H3:I3"/>
    <mergeCell ref="B6:C6"/>
    <mergeCell ref="D6:E6"/>
    <mergeCell ref="F6:G6"/>
    <mergeCell ref="H6:I6"/>
    <mergeCell ref="B5:C5"/>
    <mergeCell ref="D5:E5"/>
    <mergeCell ref="F5:G5"/>
    <mergeCell ref="H5:I5"/>
    <mergeCell ref="F7:G7"/>
    <mergeCell ref="H7:I7"/>
    <mergeCell ref="B8:C8"/>
    <mergeCell ref="D8:E8"/>
    <mergeCell ref="F8:G8"/>
    <mergeCell ref="H8:I8"/>
    <mergeCell ref="A23:B23"/>
    <mergeCell ref="A26:B26"/>
    <mergeCell ref="B7:C7"/>
    <mergeCell ref="D7:E7"/>
    <mergeCell ref="A13:B13"/>
    <mergeCell ref="A14:B14"/>
    <mergeCell ref="A17:B17"/>
    <mergeCell ref="A20:B20"/>
    <mergeCell ref="A53:B53"/>
    <mergeCell ref="A29:B29"/>
    <mergeCell ref="A32:B32"/>
    <mergeCell ref="A35:B35"/>
    <mergeCell ref="A38:B38"/>
    <mergeCell ref="A41:B41"/>
    <mergeCell ref="A44:B44"/>
    <mergeCell ref="A47:B47"/>
    <mergeCell ref="A50:B50"/>
  </mergeCells>
  <phoneticPr fontId="13"/>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dimension ref="A1:I56"/>
  <sheetViews>
    <sheetView view="pageBreakPreview" zoomScaleNormal="100" zoomScaleSheetLayoutView="115" workbookViewId="0">
      <selection activeCell="K10" sqref="K10"/>
    </sheetView>
  </sheetViews>
  <sheetFormatPr defaultRowHeight="14.45" customHeight="1"/>
  <cols>
    <col min="1" max="1" width="25.140625" style="8" customWidth="1"/>
    <col min="2" max="9" width="9.42578125" style="8" customWidth="1"/>
    <col min="10" max="16384" width="9.140625" style="8"/>
  </cols>
  <sheetData>
    <row r="1" spans="1:9" ht="5.0999999999999996" customHeight="1">
      <c r="B1" s="20"/>
      <c r="C1" s="20"/>
      <c r="D1" s="20"/>
      <c r="E1" s="20"/>
      <c r="F1" s="20"/>
      <c r="G1" s="20"/>
      <c r="H1" s="20"/>
      <c r="I1" s="32"/>
    </row>
    <row r="2" spans="1:9" ht="15" customHeight="1" thickBot="1">
      <c r="A2" s="393" t="s">
        <v>358</v>
      </c>
      <c r="B2" s="394"/>
      <c r="C2" s="394"/>
      <c r="D2" s="20"/>
      <c r="E2" s="20"/>
      <c r="F2" s="20"/>
      <c r="G2" s="20"/>
      <c r="H2" s="20"/>
      <c r="I2" s="32" t="s">
        <v>147</v>
      </c>
    </row>
    <row r="3" spans="1:9" ht="18" customHeight="1">
      <c r="A3" s="56" t="s">
        <v>43</v>
      </c>
      <c r="B3" s="172" t="s">
        <v>112</v>
      </c>
      <c r="C3" s="172" t="s">
        <v>134</v>
      </c>
      <c r="D3" s="57" t="s">
        <v>173</v>
      </c>
      <c r="E3" s="57" t="s">
        <v>136</v>
      </c>
      <c r="F3" s="57" t="s">
        <v>174</v>
      </c>
      <c r="G3" s="57" t="s">
        <v>175</v>
      </c>
      <c r="H3" s="57" t="s">
        <v>108</v>
      </c>
      <c r="I3" s="58" t="s">
        <v>176</v>
      </c>
    </row>
    <row r="4" spans="1:9" ht="15" customHeight="1">
      <c r="A4" s="200" t="s">
        <v>326</v>
      </c>
      <c r="B4" s="12">
        <f>SUM(C4:I4)</f>
        <v>211</v>
      </c>
      <c r="C4" s="13">
        <v>95</v>
      </c>
      <c r="D4" s="13">
        <v>49</v>
      </c>
      <c r="E4" s="13">
        <v>8</v>
      </c>
      <c r="F4" s="13">
        <v>5</v>
      </c>
      <c r="G4" s="13">
        <v>2</v>
      </c>
      <c r="H4" s="13">
        <v>40</v>
      </c>
      <c r="I4" s="29">
        <v>12</v>
      </c>
    </row>
    <row r="5" spans="1:9" ht="15" customHeight="1">
      <c r="A5" s="49">
        <v>22</v>
      </c>
      <c r="B5" s="12">
        <f>SUM(C5:I5)</f>
        <v>250</v>
      </c>
      <c r="C5" s="13">
        <v>110</v>
      </c>
      <c r="D5" s="13">
        <v>65</v>
      </c>
      <c r="E5" s="13">
        <v>6</v>
      </c>
      <c r="F5" s="193">
        <v>0</v>
      </c>
      <c r="G5" s="13">
        <v>5</v>
      </c>
      <c r="H5" s="13">
        <v>50</v>
      </c>
      <c r="I5" s="29">
        <v>14</v>
      </c>
    </row>
    <row r="6" spans="1:9" ht="15" customHeight="1">
      <c r="A6" s="49">
        <v>23</v>
      </c>
      <c r="B6" s="12">
        <f>SUM(C6:I6)</f>
        <v>245</v>
      </c>
      <c r="C6" s="13">
        <v>159</v>
      </c>
      <c r="D6" s="13">
        <v>45</v>
      </c>
      <c r="E6" s="13">
        <v>7</v>
      </c>
      <c r="F6" s="84">
        <v>4</v>
      </c>
      <c r="G6" s="13">
        <v>6</v>
      </c>
      <c r="H6" s="13">
        <v>17</v>
      </c>
      <c r="I6" s="29">
        <v>7</v>
      </c>
    </row>
    <row r="7" spans="1:9" ht="15" customHeight="1">
      <c r="A7" s="201">
        <v>24</v>
      </c>
      <c r="B7" s="310">
        <f>SUM(C7:I7)</f>
        <v>250</v>
      </c>
      <c r="C7" s="310">
        <v>101</v>
      </c>
      <c r="D7" s="310">
        <v>61</v>
      </c>
      <c r="E7" s="310">
        <v>6</v>
      </c>
      <c r="F7" s="309">
        <v>4</v>
      </c>
      <c r="G7" s="310">
        <v>10</v>
      </c>
      <c r="H7" s="310">
        <v>60</v>
      </c>
      <c r="I7" s="312">
        <v>8</v>
      </c>
    </row>
    <row r="8" spans="1:9" ht="15" customHeight="1" thickBot="1">
      <c r="A8" s="241">
        <v>25</v>
      </c>
      <c r="B8" s="242">
        <f>SUM(C8:I8)</f>
        <v>286</v>
      </c>
      <c r="C8" s="243">
        <v>119</v>
      </c>
      <c r="D8" s="243">
        <v>85</v>
      </c>
      <c r="E8" s="243">
        <v>4</v>
      </c>
      <c r="F8" s="244">
        <v>8</v>
      </c>
      <c r="G8" s="243">
        <v>10</v>
      </c>
      <c r="H8" s="243">
        <v>47</v>
      </c>
      <c r="I8" s="245">
        <v>13</v>
      </c>
    </row>
    <row r="9" spans="1:9" ht="15" customHeight="1">
      <c r="A9" s="31"/>
      <c r="B9" s="20"/>
      <c r="C9" s="20"/>
      <c r="D9" s="20"/>
      <c r="E9" s="20"/>
      <c r="F9" s="20"/>
      <c r="G9" s="20"/>
      <c r="I9" s="205" t="s">
        <v>338</v>
      </c>
    </row>
    <row r="10" spans="1:9" ht="12" customHeight="1">
      <c r="A10" s="20"/>
      <c r="B10" s="20"/>
      <c r="C10" s="20"/>
      <c r="D10" s="20"/>
      <c r="E10" s="20"/>
      <c r="F10" s="20"/>
      <c r="G10" s="20"/>
      <c r="H10" s="20"/>
      <c r="I10" s="20"/>
    </row>
    <row r="11" spans="1:9" ht="15" customHeight="1" thickBot="1">
      <c r="A11" s="20" t="s">
        <v>331</v>
      </c>
      <c r="B11" s="20"/>
      <c r="C11" s="20"/>
      <c r="D11" s="20"/>
      <c r="E11" s="20"/>
      <c r="F11" s="20"/>
      <c r="G11" s="20"/>
      <c r="H11" s="20"/>
      <c r="I11" s="32" t="s">
        <v>147</v>
      </c>
    </row>
    <row r="12" spans="1:9" ht="18" customHeight="1">
      <c r="A12" s="85" t="s">
        <v>313</v>
      </c>
      <c r="B12" s="33" t="s">
        <v>112</v>
      </c>
      <c r="C12" s="34" t="s">
        <v>134</v>
      </c>
      <c r="D12" s="34" t="s">
        <v>173</v>
      </c>
      <c r="E12" s="34" t="s">
        <v>136</v>
      </c>
      <c r="F12" s="34" t="s">
        <v>174</v>
      </c>
      <c r="G12" s="34" t="s">
        <v>175</v>
      </c>
      <c r="H12" s="34" t="s">
        <v>108</v>
      </c>
      <c r="I12" s="35" t="s">
        <v>176</v>
      </c>
    </row>
    <row r="13" spans="1:9" ht="18" customHeight="1">
      <c r="A13" s="36" t="s">
        <v>177</v>
      </c>
      <c r="B13" s="232">
        <f>SUM(C13:I13)</f>
        <v>286</v>
      </c>
      <c r="C13" s="232">
        <v>119</v>
      </c>
      <c r="D13" s="232">
        <v>85</v>
      </c>
      <c r="E13" s="232">
        <v>4</v>
      </c>
      <c r="F13" s="232">
        <v>8</v>
      </c>
      <c r="G13" s="232">
        <v>10</v>
      </c>
      <c r="H13" s="232">
        <v>47</v>
      </c>
      <c r="I13" s="233">
        <v>13</v>
      </c>
    </row>
    <row r="14" spans="1:9" ht="18" customHeight="1">
      <c r="A14" s="37" t="s">
        <v>178</v>
      </c>
      <c r="B14" s="235">
        <f>SUM(C14:I14)</f>
        <v>265</v>
      </c>
      <c r="C14" s="235">
        <v>116</v>
      </c>
      <c r="D14" s="235">
        <v>85</v>
      </c>
      <c r="E14" s="235">
        <v>4</v>
      </c>
      <c r="F14" s="235">
        <v>4</v>
      </c>
      <c r="G14" s="235">
        <v>8</v>
      </c>
      <c r="H14" s="235">
        <v>43</v>
      </c>
      <c r="I14" s="236">
        <v>5</v>
      </c>
    </row>
    <row r="15" spans="1:9" ht="18" customHeight="1">
      <c r="A15" s="37" t="s">
        <v>179</v>
      </c>
      <c r="B15" s="235">
        <f t="shared" ref="B15:B53" si="0">SUM(C15:I15)</f>
        <v>21</v>
      </c>
      <c r="C15" s="235">
        <v>3</v>
      </c>
      <c r="D15" s="235">
        <v>0</v>
      </c>
      <c r="E15" s="235">
        <v>0</v>
      </c>
      <c r="F15" s="235">
        <v>4</v>
      </c>
      <c r="G15" s="235">
        <v>2</v>
      </c>
      <c r="H15" s="235">
        <v>4</v>
      </c>
      <c r="I15" s="236">
        <v>8</v>
      </c>
    </row>
    <row r="16" spans="1:9" ht="14.1" customHeight="1">
      <c r="A16" s="38" t="s">
        <v>281</v>
      </c>
      <c r="B16" s="235">
        <f t="shared" si="0"/>
        <v>72</v>
      </c>
      <c r="C16" s="311">
        <v>41</v>
      </c>
      <c r="D16" s="311">
        <v>15</v>
      </c>
      <c r="E16" s="311">
        <v>1</v>
      </c>
      <c r="F16" s="311">
        <v>1</v>
      </c>
      <c r="G16" s="311">
        <v>0</v>
      </c>
      <c r="H16" s="311">
        <v>11</v>
      </c>
      <c r="I16" s="246">
        <v>3</v>
      </c>
    </row>
    <row r="17" spans="1:9" ht="14.1" customHeight="1">
      <c r="A17" s="86" t="s">
        <v>178</v>
      </c>
      <c r="B17" s="235">
        <f t="shared" si="0"/>
        <v>68</v>
      </c>
      <c r="C17" s="311">
        <v>40</v>
      </c>
      <c r="D17" s="311">
        <v>15</v>
      </c>
      <c r="E17" s="308">
        <v>1</v>
      </c>
      <c r="F17" s="308">
        <v>1</v>
      </c>
      <c r="G17" s="311">
        <v>0</v>
      </c>
      <c r="H17" s="311">
        <v>11</v>
      </c>
      <c r="I17" s="246">
        <v>0</v>
      </c>
    </row>
    <row r="18" spans="1:9" ht="14.1" customHeight="1">
      <c r="A18" s="86" t="s">
        <v>179</v>
      </c>
      <c r="B18" s="235">
        <f t="shared" si="0"/>
        <v>4</v>
      </c>
      <c r="C18" s="311">
        <v>1</v>
      </c>
      <c r="D18" s="308">
        <v>0</v>
      </c>
      <c r="E18" s="308">
        <v>0</v>
      </c>
      <c r="F18" s="311">
        <v>0</v>
      </c>
      <c r="G18" s="311">
        <v>0</v>
      </c>
      <c r="H18" s="311">
        <v>0</v>
      </c>
      <c r="I18" s="246">
        <v>3</v>
      </c>
    </row>
    <row r="19" spans="1:9" ht="14.1" customHeight="1">
      <c r="A19" s="38" t="s">
        <v>283</v>
      </c>
      <c r="B19" s="235">
        <f t="shared" si="0"/>
        <v>27</v>
      </c>
      <c r="C19" s="311">
        <v>15</v>
      </c>
      <c r="D19" s="311">
        <v>7</v>
      </c>
      <c r="E19" s="311">
        <v>0</v>
      </c>
      <c r="F19" s="311">
        <v>0</v>
      </c>
      <c r="G19" s="311">
        <v>0</v>
      </c>
      <c r="H19" s="311">
        <v>5</v>
      </c>
      <c r="I19" s="246">
        <v>0</v>
      </c>
    </row>
    <row r="20" spans="1:9" ht="14.1" customHeight="1">
      <c r="A20" s="86" t="s">
        <v>178</v>
      </c>
      <c r="B20" s="235">
        <f t="shared" si="0"/>
        <v>27</v>
      </c>
      <c r="C20" s="311">
        <v>15</v>
      </c>
      <c r="D20" s="311">
        <v>7</v>
      </c>
      <c r="E20" s="308">
        <v>0</v>
      </c>
      <c r="F20" s="311">
        <v>0</v>
      </c>
      <c r="G20" s="311">
        <v>0</v>
      </c>
      <c r="H20" s="311">
        <v>5</v>
      </c>
      <c r="I20" s="246">
        <v>0</v>
      </c>
    </row>
    <row r="21" spans="1:9" ht="14.1" customHeight="1">
      <c r="A21" s="86" t="s">
        <v>179</v>
      </c>
      <c r="B21" s="235">
        <f t="shared" si="0"/>
        <v>0</v>
      </c>
      <c r="C21" s="311">
        <v>0</v>
      </c>
      <c r="D21" s="311">
        <v>0</v>
      </c>
      <c r="E21" s="308">
        <v>0</v>
      </c>
      <c r="F21" s="311">
        <v>0</v>
      </c>
      <c r="G21" s="311">
        <v>0</v>
      </c>
      <c r="H21" s="308">
        <v>0</v>
      </c>
      <c r="I21" s="246">
        <v>0</v>
      </c>
    </row>
    <row r="22" spans="1:9" ht="14.1" customHeight="1">
      <c r="A22" s="38" t="s">
        <v>284</v>
      </c>
      <c r="B22" s="235">
        <f t="shared" si="0"/>
        <v>78</v>
      </c>
      <c r="C22" s="311">
        <v>27</v>
      </c>
      <c r="D22" s="311">
        <v>31</v>
      </c>
      <c r="E22" s="311">
        <v>1</v>
      </c>
      <c r="F22" s="311">
        <v>0</v>
      </c>
      <c r="G22" s="311">
        <v>2</v>
      </c>
      <c r="H22" s="311">
        <v>14</v>
      </c>
      <c r="I22" s="246">
        <v>3</v>
      </c>
    </row>
    <row r="23" spans="1:9" ht="14.1" customHeight="1">
      <c r="A23" s="86" t="s">
        <v>178</v>
      </c>
      <c r="B23" s="235">
        <f t="shared" si="0"/>
        <v>72</v>
      </c>
      <c r="C23" s="311">
        <v>26</v>
      </c>
      <c r="D23" s="311">
        <v>31</v>
      </c>
      <c r="E23" s="311">
        <v>1</v>
      </c>
      <c r="F23" s="311">
        <v>0</v>
      </c>
      <c r="G23" s="311">
        <v>1</v>
      </c>
      <c r="H23" s="311">
        <v>13</v>
      </c>
      <c r="I23" s="246">
        <v>0</v>
      </c>
    </row>
    <row r="24" spans="1:9" ht="14.1" customHeight="1">
      <c r="A24" s="86" t="s">
        <v>179</v>
      </c>
      <c r="B24" s="235">
        <f t="shared" si="0"/>
        <v>6</v>
      </c>
      <c r="C24" s="311">
        <v>1</v>
      </c>
      <c r="D24" s="311">
        <v>0</v>
      </c>
      <c r="E24" s="311">
        <v>0</v>
      </c>
      <c r="F24" s="311">
        <v>0</v>
      </c>
      <c r="G24" s="311">
        <v>1</v>
      </c>
      <c r="H24" s="311">
        <v>1</v>
      </c>
      <c r="I24" s="246">
        <v>3</v>
      </c>
    </row>
    <row r="25" spans="1:9" ht="14.1" customHeight="1">
      <c r="A25" s="38" t="s">
        <v>285</v>
      </c>
      <c r="B25" s="235">
        <f t="shared" si="0"/>
        <v>10</v>
      </c>
      <c r="C25" s="311">
        <v>8</v>
      </c>
      <c r="D25" s="311">
        <v>1</v>
      </c>
      <c r="E25" s="311">
        <v>0</v>
      </c>
      <c r="F25" s="311">
        <v>0</v>
      </c>
      <c r="G25" s="311">
        <v>1</v>
      </c>
      <c r="H25" s="311">
        <v>0</v>
      </c>
      <c r="I25" s="246">
        <v>0</v>
      </c>
    </row>
    <row r="26" spans="1:9" ht="14.1" customHeight="1">
      <c r="A26" s="86" t="s">
        <v>178</v>
      </c>
      <c r="B26" s="235">
        <f t="shared" si="0"/>
        <v>9</v>
      </c>
      <c r="C26" s="311">
        <v>7</v>
      </c>
      <c r="D26" s="311">
        <v>1</v>
      </c>
      <c r="E26" s="311">
        <v>0</v>
      </c>
      <c r="F26" s="311">
        <v>0</v>
      </c>
      <c r="G26" s="311">
        <v>1</v>
      </c>
      <c r="H26" s="311">
        <v>0</v>
      </c>
      <c r="I26" s="246">
        <v>0</v>
      </c>
    </row>
    <row r="27" spans="1:9" ht="14.1" customHeight="1">
      <c r="A27" s="86" t="s">
        <v>179</v>
      </c>
      <c r="B27" s="235">
        <f t="shared" si="0"/>
        <v>1</v>
      </c>
      <c r="C27" s="311">
        <v>1</v>
      </c>
      <c r="D27" s="311">
        <v>0</v>
      </c>
      <c r="E27" s="311">
        <v>0</v>
      </c>
      <c r="F27" s="311">
        <v>0</v>
      </c>
      <c r="G27" s="311">
        <v>0</v>
      </c>
      <c r="H27" s="311">
        <v>0</v>
      </c>
      <c r="I27" s="246">
        <v>0</v>
      </c>
    </row>
    <row r="28" spans="1:9" ht="14.1" customHeight="1">
      <c r="A28" s="38" t="s">
        <v>164</v>
      </c>
      <c r="B28" s="235">
        <f t="shared" si="0"/>
        <v>60</v>
      </c>
      <c r="C28" s="311">
        <v>24</v>
      </c>
      <c r="D28" s="311">
        <v>20</v>
      </c>
      <c r="E28" s="311">
        <v>2</v>
      </c>
      <c r="F28" s="311">
        <v>0</v>
      </c>
      <c r="G28" s="311">
        <v>4</v>
      </c>
      <c r="H28" s="311">
        <v>7</v>
      </c>
      <c r="I28" s="246">
        <v>3</v>
      </c>
    </row>
    <row r="29" spans="1:9" ht="14.1" customHeight="1">
      <c r="A29" s="86" t="s">
        <v>178</v>
      </c>
      <c r="B29" s="235">
        <f t="shared" si="0"/>
        <v>58</v>
      </c>
      <c r="C29" s="311">
        <v>24</v>
      </c>
      <c r="D29" s="311">
        <v>20</v>
      </c>
      <c r="E29" s="311">
        <v>2</v>
      </c>
      <c r="F29" s="311">
        <v>0</v>
      </c>
      <c r="G29" s="311">
        <v>4</v>
      </c>
      <c r="H29" s="311">
        <v>6</v>
      </c>
      <c r="I29" s="246">
        <v>2</v>
      </c>
    </row>
    <row r="30" spans="1:9" ht="14.1" customHeight="1">
      <c r="A30" s="86" t="s">
        <v>179</v>
      </c>
      <c r="B30" s="235">
        <f t="shared" si="0"/>
        <v>2</v>
      </c>
      <c r="C30" s="311">
        <v>0</v>
      </c>
      <c r="D30" s="311">
        <v>0</v>
      </c>
      <c r="E30" s="311">
        <v>0</v>
      </c>
      <c r="F30" s="311">
        <v>0</v>
      </c>
      <c r="G30" s="311">
        <v>0</v>
      </c>
      <c r="H30" s="311">
        <v>1</v>
      </c>
      <c r="I30" s="246">
        <v>1</v>
      </c>
    </row>
    <row r="31" spans="1:9" ht="14.1" customHeight="1">
      <c r="A31" s="38" t="s">
        <v>165</v>
      </c>
      <c r="B31" s="235">
        <f t="shared" si="0"/>
        <v>8</v>
      </c>
      <c r="C31" s="311">
        <v>3</v>
      </c>
      <c r="D31" s="311">
        <v>2</v>
      </c>
      <c r="E31" s="311">
        <v>0</v>
      </c>
      <c r="F31" s="311">
        <v>0</v>
      </c>
      <c r="G31" s="311">
        <v>0</v>
      </c>
      <c r="H31" s="311">
        <v>2</v>
      </c>
      <c r="I31" s="246">
        <v>1</v>
      </c>
    </row>
    <row r="32" spans="1:9" ht="14.1" customHeight="1">
      <c r="A32" s="86" t="s">
        <v>178</v>
      </c>
      <c r="B32" s="235">
        <f t="shared" si="0"/>
        <v>8</v>
      </c>
      <c r="C32" s="311">
        <v>3</v>
      </c>
      <c r="D32" s="311">
        <v>2</v>
      </c>
      <c r="E32" s="311">
        <v>0</v>
      </c>
      <c r="F32" s="311">
        <v>0</v>
      </c>
      <c r="G32" s="311">
        <v>0</v>
      </c>
      <c r="H32" s="311">
        <v>2</v>
      </c>
      <c r="I32" s="246">
        <v>1</v>
      </c>
    </row>
    <row r="33" spans="1:9" ht="14.1" customHeight="1">
      <c r="A33" s="86" t="s">
        <v>179</v>
      </c>
      <c r="B33" s="235">
        <f t="shared" si="0"/>
        <v>0</v>
      </c>
      <c r="C33" s="311">
        <v>0</v>
      </c>
      <c r="D33" s="311">
        <v>0</v>
      </c>
      <c r="E33" s="311">
        <v>0</v>
      </c>
      <c r="F33" s="311">
        <v>0</v>
      </c>
      <c r="G33" s="311">
        <v>0</v>
      </c>
      <c r="H33" s="311">
        <v>0</v>
      </c>
      <c r="I33" s="246">
        <v>0</v>
      </c>
    </row>
    <row r="34" spans="1:9" ht="14.1" customHeight="1">
      <c r="A34" s="38" t="s">
        <v>166</v>
      </c>
      <c r="B34" s="235">
        <f t="shared" si="0"/>
        <v>6</v>
      </c>
      <c r="C34" s="311">
        <v>0</v>
      </c>
      <c r="D34" s="311">
        <v>2</v>
      </c>
      <c r="E34" s="311">
        <v>0</v>
      </c>
      <c r="F34" s="311">
        <v>1</v>
      </c>
      <c r="G34" s="311">
        <v>0</v>
      </c>
      <c r="H34" s="311">
        <v>3</v>
      </c>
      <c r="I34" s="246">
        <v>0</v>
      </c>
    </row>
    <row r="35" spans="1:9" ht="14.1" customHeight="1">
      <c r="A35" s="86" t="s">
        <v>178</v>
      </c>
      <c r="B35" s="235">
        <f t="shared" si="0"/>
        <v>6</v>
      </c>
      <c r="C35" s="311">
        <v>0</v>
      </c>
      <c r="D35" s="311">
        <v>2</v>
      </c>
      <c r="E35" s="311">
        <v>0</v>
      </c>
      <c r="F35" s="311">
        <v>1</v>
      </c>
      <c r="G35" s="311">
        <v>0</v>
      </c>
      <c r="H35" s="311">
        <v>3</v>
      </c>
      <c r="I35" s="246">
        <v>0</v>
      </c>
    </row>
    <row r="36" spans="1:9" ht="14.1" customHeight="1">
      <c r="A36" s="86" t="s">
        <v>179</v>
      </c>
      <c r="B36" s="235">
        <f t="shared" si="0"/>
        <v>0</v>
      </c>
      <c r="C36" s="311">
        <v>0</v>
      </c>
      <c r="D36" s="311">
        <v>0</v>
      </c>
      <c r="E36" s="311">
        <v>0</v>
      </c>
      <c r="F36" s="311">
        <v>0</v>
      </c>
      <c r="G36" s="311">
        <v>0</v>
      </c>
      <c r="H36" s="311">
        <v>0</v>
      </c>
      <c r="I36" s="246">
        <v>0</v>
      </c>
    </row>
    <row r="37" spans="1:9" ht="14.1" customHeight="1">
      <c r="A37" s="38" t="s">
        <v>167</v>
      </c>
      <c r="B37" s="235">
        <f t="shared" si="0"/>
        <v>5</v>
      </c>
      <c r="C37" s="311">
        <v>0</v>
      </c>
      <c r="D37" s="311">
        <v>4</v>
      </c>
      <c r="E37" s="311">
        <v>0</v>
      </c>
      <c r="F37" s="311">
        <v>0</v>
      </c>
      <c r="G37" s="311">
        <v>0</v>
      </c>
      <c r="H37" s="311">
        <v>1</v>
      </c>
      <c r="I37" s="246">
        <v>0</v>
      </c>
    </row>
    <row r="38" spans="1:9" ht="14.1" customHeight="1">
      <c r="A38" s="86" t="s">
        <v>178</v>
      </c>
      <c r="B38" s="235">
        <f t="shared" si="0"/>
        <v>4</v>
      </c>
      <c r="C38" s="311">
        <v>0</v>
      </c>
      <c r="D38" s="311">
        <v>4</v>
      </c>
      <c r="E38" s="311">
        <v>0</v>
      </c>
      <c r="F38" s="311">
        <v>0</v>
      </c>
      <c r="G38" s="311">
        <v>0</v>
      </c>
      <c r="H38" s="311">
        <v>0</v>
      </c>
      <c r="I38" s="246">
        <v>0</v>
      </c>
    </row>
    <row r="39" spans="1:9" ht="14.1" customHeight="1">
      <c r="A39" s="86" t="s">
        <v>179</v>
      </c>
      <c r="B39" s="235">
        <f t="shared" si="0"/>
        <v>1</v>
      </c>
      <c r="C39" s="311">
        <v>0</v>
      </c>
      <c r="D39" s="311">
        <v>0</v>
      </c>
      <c r="E39" s="311">
        <v>0</v>
      </c>
      <c r="F39" s="311">
        <v>0</v>
      </c>
      <c r="G39" s="311">
        <v>0</v>
      </c>
      <c r="H39" s="311">
        <v>1</v>
      </c>
      <c r="I39" s="246">
        <v>0</v>
      </c>
    </row>
    <row r="40" spans="1:9" ht="14.1" customHeight="1">
      <c r="A40" s="38" t="s">
        <v>168</v>
      </c>
      <c r="B40" s="235">
        <f t="shared" si="0"/>
        <v>3</v>
      </c>
      <c r="C40" s="311">
        <v>0</v>
      </c>
      <c r="D40" s="311">
        <v>1</v>
      </c>
      <c r="E40" s="311">
        <v>0</v>
      </c>
      <c r="F40" s="311">
        <v>0</v>
      </c>
      <c r="G40" s="311">
        <v>1</v>
      </c>
      <c r="H40" s="311">
        <v>1</v>
      </c>
      <c r="I40" s="246">
        <v>0</v>
      </c>
    </row>
    <row r="41" spans="1:9" ht="14.1" customHeight="1">
      <c r="A41" s="86" t="s">
        <v>178</v>
      </c>
      <c r="B41" s="235">
        <f t="shared" si="0"/>
        <v>3</v>
      </c>
      <c r="C41" s="311">
        <v>0</v>
      </c>
      <c r="D41" s="311">
        <v>1</v>
      </c>
      <c r="E41" s="311">
        <v>0</v>
      </c>
      <c r="F41" s="311">
        <v>0</v>
      </c>
      <c r="G41" s="311">
        <v>1</v>
      </c>
      <c r="H41" s="311">
        <v>1</v>
      </c>
      <c r="I41" s="246">
        <v>0</v>
      </c>
    </row>
    <row r="42" spans="1:9" ht="14.1" customHeight="1">
      <c r="A42" s="86" t="s">
        <v>179</v>
      </c>
      <c r="B42" s="235">
        <f t="shared" si="0"/>
        <v>0</v>
      </c>
      <c r="C42" s="311">
        <v>0</v>
      </c>
      <c r="D42" s="311">
        <v>0</v>
      </c>
      <c r="E42" s="311">
        <v>0</v>
      </c>
      <c r="F42" s="311">
        <v>0</v>
      </c>
      <c r="G42" s="311">
        <v>0</v>
      </c>
      <c r="H42" s="311">
        <v>0</v>
      </c>
      <c r="I42" s="246">
        <v>0</v>
      </c>
    </row>
    <row r="43" spans="1:9" ht="14.1" customHeight="1">
      <c r="A43" s="38" t="s">
        <v>169</v>
      </c>
      <c r="B43" s="235">
        <f t="shared" si="0"/>
        <v>9</v>
      </c>
      <c r="C43" s="311">
        <v>0</v>
      </c>
      <c r="D43" s="311">
        <v>2</v>
      </c>
      <c r="E43" s="311">
        <v>0</v>
      </c>
      <c r="F43" s="311">
        <v>3</v>
      </c>
      <c r="G43" s="311">
        <v>2</v>
      </c>
      <c r="H43" s="311">
        <v>1</v>
      </c>
      <c r="I43" s="246">
        <v>1</v>
      </c>
    </row>
    <row r="44" spans="1:9" ht="14.1" customHeight="1">
      <c r="A44" s="86" t="s">
        <v>178</v>
      </c>
      <c r="B44" s="235">
        <f t="shared" si="0"/>
        <v>6</v>
      </c>
      <c r="C44" s="311">
        <v>0</v>
      </c>
      <c r="D44" s="311">
        <v>2</v>
      </c>
      <c r="E44" s="311">
        <v>0</v>
      </c>
      <c r="F44" s="311">
        <v>1</v>
      </c>
      <c r="G44" s="311">
        <v>1</v>
      </c>
      <c r="H44" s="311">
        <v>1</v>
      </c>
      <c r="I44" s="246">
        <v>1</v>
      </c>
    </row>
    <row r="45" spans="1:9" ht="14.1" customHeight="1">
      <c r="A45" s="86" t="s">
        <v>179</v>
      </c>
      <c r="B45" s="235">
        <f t="shared" si="0"/>
        <v>3</v>
      </c>
      <c r="C45" s="311">
        <v>0</v>
      </c>
      <c r="D45" s="311">
        <v>0</v>
      </c>
      <c r="E45" s="311">
        <v>0</v>
      </c>
      <c r="F45" s="311">
        <v>2</v>
      </c>
      <c r="G45" s="311">
        <v>1</v>
      </c>
      <c r="H45" s="311">
        <v>0</v>
      </c>
      <c r="I45" s="246">
        <v>0</v>
      </c>
    </row>
    <row r="46" spans="1:9" ht="14.1" customHeight="1">
      <c r="A46" s="38" t="s">
        <v>170</v>
      </c>
      <c r="B46" s="235">
        <f t="shared" si="0"/>
        <v>5</v>
      </c>
      <c r="C46" s="311">
        <v>0</v>
      </c>
      <c r="D46" s="311">
        <v>0</v>
      </c>
      <c r="E46" s="311">
        <v>0</v>
      </c>
      <c r="F46" s="311">
        <v>3</v>
      </c>
      <c r="G46" s="311">
        <v>0</v>
      </c>
      <c r="H46" s="311">
        <v>2</v>
      </c>
      <c r="I46" s="246">
        <v>0</v>
      </c>
    </row>
    <row r="47" spans="1:9" ht="14.1" customHeight="1">
      <c r="A47" s="86" t="s">
        <v>178</v>
      </c>
      <c r="B47" s="235">
        <f t="shared" si="0"/>
        <v>2</v>
      </c>
      <c r="C47" s="311">
        <v>0</v>
      </c>
      <c r="D47" s="311">
        <v>0</v>
      </c>
      <c r="E47" s="311">
        <v>0</v>
      </c>
      <c r="F47" s="311">
        <v>1</v>
      </c>
      <c r="G47" s="311">
        <v>0</v>
      </c>
      <c r="H47" s="311">
        <v>1</v>
      </c>
      <c r="I47" s="246">
        <v>0</v>
      </c>
    </row>
    <row r="48" spans="1:9" ht="14.1" customHeight="1">
      <c r="A48" s="86" t="s">
        <v>314</v>
      </c>
      <c r="B48" s="235">
        <f t="shared" si="0"/>
        <v>3</v>
      </c>
      <c r="C48" s="311">
        <v>0</v>
      </c>
      <c r="D48" s="311">
        <v>0</v>
      </c>
      <c r="E48" s="311">
        <v>0</v>
      </c>
      <c r="F48" s="311">
        <v>2</v>
      </c>
      <c r="G48" s="311">
        <v>0</v>
      </c>
      <c r="H48" s="311">
        <v>1</v>
      </c>
      <c r="I48" s="246">
        <v>0</v>
      </c>
    </row>
    <row r="49" spans="1:9" ht="14.1" customHeight="1">
      <c r="A49" s="38" t="s">
        <v>171</v>
      </c>
      <c r="B49" s="235">
        <f t="shared" si="0"/>
        <v>0</v>
      </c>
      <c r="C49" s="311">
        <v>0</v>
      </c>
      <c r="D49" s="311">
        <v>0</v>
      </c>
      <c r="E49" s="311">
        <v>0</v>
      </c>
      <c r="F49" s="311">
        <v>0</v>
      </c>
      <c r="G49" s="311">
        <v>0</v>
      </c>
      <c r="H49" s="311">
        <v>0</v>
      </c>
      <c r="I49" s="246">
        <v>0</v>
      </c>
    </row>
    <row r="50" spans="1:9" ht="14.1" customHeight="1">
      <c r="A50" s="86" t="s">
        <v>178</v>
      </c>
      <c r="B50" s="235">
        <f t="shared" si="0"/>
        <v>0</v>
      </c>
      <c r="C50" s="311">
        <v>0</v>
      </c>
      <c r="D50" s="311">
        <v>0</v>
      </c>
      <c r="E50" s="311">
        <v>0</v>
      </c>
      <c r="F50" s="311">
        <v>0</v>
      </c>
      <c r="G50" s="311">
        <v>0</v>
      </c>
      <c r="H50" s="311">
        <v>0</v>
      </c>
      <c r="I50" s="246">
        <v>0</v>
      </c>
    </row>
    <row r="51" spans="1:9" ht="14.1" customHeight="1">
      <c r="A51" s="86" t="s">
        <v>179</v>
      </c>
      <c r="B51" s="235">
        <f t="shared" si="0"/>
        <v>0</v>
      </c>
      <c r="C51" s="311">
        <v>0</v>
      </c>
      <c r="D51" s="311">
        <v>0</v>
      </c>
      <c r="E51" s="311">
        <v>0</v>
      </c>
      <c r="F51" s="311">
        <v>0</v>
      </c>
      <c r="G51" s="311">
        <v>0</v>
      </c>
      <c r="H51" s="311">
        <v>0</v>
      </c>
      <c r="I51" s="246">
        <v>0</v>
      </c>
    </row>
    <row r="52" spans="1:9" ht="14.1" customHeight="1">
      <c r="A52" s="38" t="s">
        <v>172</v>
      </c>
      <c r="B52" s="235">
        <f t="shared" si="0"/>
        <v>3</v>
      </c>
      <c r="C52" s="311">
        <v>1</v>
      </c>
      <c r="D52" s="311">
        <v>0</v>
      </c>
      <c r="E52" s="311">
        <v>0</v>
      </c>
      <c r="F52" s="311">
        <v>0</v>
      </c>
      <c r="G52" s="311">
        <v>0</v>
      </c>
      <c r="H52" s="311">
        <v>0</v>
      </c>
      <c r="I52" s="246">
        <v>2</v>
      </c>
    </row>
    <row r="53" spans="1:9" ht="14.1" customHeight="1">
      <c r="A53" s="86" t="s">
        <v>178</v>
      </c>
      <c r="B53" s="235">
        <f t="shared" si="0"/>
        <v>2</v>
      </c>
      <c r="C53" s="311">
        <v>1</v>
      </c>
      <c r="D53" s="311">
        <v>0</v>
      </c>
      <c r="E53" s="311">
        <v>0</v>
      </c>
      <c r="F53" s="311">
        <v>0</v>
      </c>
      <c r="G53" s="311">
        <v>0</v>
      </c>
      <c r="H53" s="311">
        <v>0</v>
      </c>
      <c r="I53" s="246">
        <v>1</v>
      </c>
    </row>
    <row r="54" spans="1:9" ht="14.1" customHeight="1" thickBot="1">
      <c r="A54" s="39" t="s">
        <v>179</v>
      </c>
      <c r="B54" s="247">
        <f>SUM(C54:I54)</f>
        <v>1</v>
      </c>
      <c r="C54" s="239">
        <v>0</v>
      </c>
      <c r="D54" s="239">
        <v>0</v>
      </c>
      <c r="E54" s="239">
        <v>0</v>
      </c>
      <c r="F54" s="239">
        <v>0</v>
      </c>
      <c r="G54" s="239">
        <v>0</v>
      </c>
      <c r="H54" s="239">
        <v>0</v>
      </c>
      <c r="I54" s="240">
        <v>1</v>
      </c>
    </row>
    <row r="55" spans="1:9" ht="13.5" customHeight="1">
      <c r="A55" s="20"/>
      <c r="B55" s="20"/>
      <c r="C55" s="20"/>
      <c r="D55" s="20"/>
      <c r="E55" s="20"/>
      <c r="F55" s="20"/>
      <c r="G55" s="87"/>
      <c r="I55" s="32" t="s">
        <v>338</v>
      </c>
    </row>
    <row r="56" spans="1:9" ht="14.45" customHeight="1">
      <c r="A56" s="20"/>
      <c r="B56" s="20"/>
      <c r="C56" s="20"/>
      <c r="D56" s="20"/>
      <c r="E56" s="20"/>
      <c r="F56" s="20"/>
      <c r="G56" s="20"/>
      <c r="H56" s="20"/>
      <c r="I56" s="20"/>
    </row>
  </sheetData>
  <sheetProtection selectLockedCells="1" selectUnlockedCells="1"/>
  <mergeCells count="1">
    <mergeCell ref="A2:C2"/>
  </mergeCells>
  <phoneticPr fontId="13"/>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dimension ref="A1:P51"/>
  <sheetViews>
    <sheetView view="pageBreakPreview" topLeftCell="A37" zoomScaleNormal="100" zoomScaleSheetLayoutView="100" workbookViewId="0">
      <selection activeCell="P16" sqref="P16"/>
    </sheetView>
  </sheetViews>
  <sheetFormatPr defaultRowHeight="15.95" customHeight="1"/>
  <cols>
    <col min="1" max="1" width="2.85546875" style="8" customWidth="1"/>
    <col min="2" max="2" width="7.140625" style="8" customWidth="1"/>
    <col min="3" max="3" width="7.7109375" style="8" customWidth="1"/>
    <col min="4" max="4" width="5.7109375" style="8" customWidth="1"/>
    <col min="5" max="5" width="6" style="8" customWidth="1"/>
    <col min="6" max="6" width="4.5703125" style="8" customWidth="1"/>
    <col min="7" max="7" width="6.7109375" style="8" customWidth="1"/>
    <col min="8" max="8" width="5.42578125" style="8" customWidth="1"/>
    <col min="9" max="9" width="4.85546875" style="8" customWidth="1"/>
    <col min="10" max="14" width="10" style="8" customWidth="1"/>
    <col min="15" max="16384" width="9.140625" style="8"/>
  </cols>
  <sheetData>
    <row r="1" spans="1:16" ht="5.0999999999999996" customHeight="1">
      <c r="B1" s="20"/>
      <c r="C1" s="20"/>
      <c r="D1" s="20"/>
      <c r="E1" s="20"/>
      <c r="F1" s="20"/>
      <c r="G1" s="20"/>
      <c r="H1" s="20"/>
      <c r="I1" s="20"/>
      <c r="J1" s="20"/>
      <c r="K1" s="20"/>
      <c r="L1" s="20"/>
      <c r="M1" s="20"/>
      <c r="N1" s="32"/>
      <c r="O1" s="20"/>
      <c r="P1" s="20"/>
    </row>
    <row r="2" spans="1:16" ht="15" customHeight="1">
      <c r="A2" s="563" t="s">
        <v>332</v>
      </c>
      <c r="B2" s="563"/>
      <c r="C2" s="563"/>
      <c r="D2" s="563"/>
      <c r="E2" s="563"/>
      <c r="F2" s="563"/>
      <c r="G2" s="563"/>
      <c r="H2" s="563"/>
      <c r="I2" s="563"/>
      <c r="J2" s="563"/>
      <c r="K2" s="20"/>
      <c r="L2" s="20"/>
      <c r="M2" s="20"/>
      <c r="N2" s="32" t="s">
        <v>147</v>
      </c>
      <c r="O2" s="20"/>
      <c r="P2" s="20"/>
    </row>
    <row r="3" spans="1:16" ht="21" customHeight="1">
      <c r="A3" s="373" t="s">
        <v>180</v>
      </c>
      <c r="B3" s="373"/>
      <c r="C3" s="373"/>
      <c r="D3" s="373"/>
      <c r="E3" s="373"/>
      <c r="F3" s="564" t="s">
        <v>154</v>
      </c>
      <c r="G3" s="564"/>
      <c r="H3" s="564" t="s">
        <v>181</v>
      </c>
      <c r="I3" s="564"/>
      <c r="J3" s="88" t="s">
        <v>182</v>
      </c>
      <c r="K3" s="88" t="s">
        <v>183</v>
      </c>
      <c r="L3" s="88" t="s">
        <v>184</v>
      </c>
      <c r="M3" s="89" t="s">
        <v>185</v>
      </c>
      <c r="N3" s="90" t="s">
        <v>186</v>
      </c>
      <c r="O3" s="20"/>
    </row>
    <row r="4" spans="1:16" ht="21" customHeight="1">
      <c r="A4" s="373"/>
      <c r="B4" s="373"/>
      <c r="C4" s="373"/>
      <c r="D4" s="373"/>
      <c r="E4" s="373"/>
      <c r="F4" s="564"/>
      <c r="G4" s="564"/>
      <c r="H4" s="564"/>
      <c r="I4" s="564"/>
      <c r="J4" s="91" t="s">
        <v>187</v>
      </c>
      <c r="K4" s="91" t="s">
        <v>188</v>
      </c>
      <c r="L4" s="91" t="s">
        <v>189</v>
      </c>
      <c r="M4" s="92" t="s">
        <v>190</v>
      </c>
      <c r="N4" s="93" t="s">
        <v>191</v>
      </c>
      <c r="O4" s="20"/>
    </row>
    <row r="5" spans="1:16" s="59" customFormat="1" ht="20.100000000000001" customHeight="1">
      <c r="A5" s="540" t="s">
        <v>141</v>
      </c>
      <c r="B5" s="565"/>
      <c r="C5" s="565"/>
      <c r="D5" s="565"/>
      <c r="E5" s="566"/>
      <c r="F5" s="567">
        <f>SUM(F7:G31)</f>
        <v>286</v>
      </c>
      <c r="G5" s="567"/>
      <c r="H5" s="568">
        <f>SUM(H7:I31)</f>
        <v>4</v>
      </c>
      <c r="I5" s="568"/>
      <c r="J5" s="232">
        <f>SUM(J7:J31)</f>
        <v>41</v>
      </c>
      <c r="K5" s="232">
        <f>SUM(K7:K31)</f>
        <v>188</v>
      </c>
      <c r="L5" s="232">
        <f>SUM(L7:L31)</f>
        <v>43</v>
      </c>
      <c r="M5" s="232">
        <f>SUM(M7:M31)</f>
        <v>9</v>
      </c>
      <c r="N5" s="248">
        <f>SUM(N6:N31)</f>
        <v>1</v>
      </c>
    </row>
    <row r="6" spans="1:16" ht="15.95" customHeight="1">
      <c r="A6" s="94"/>
      <c r="B6" s="95"/>
      <c r="C6" s="95"/>
      <c r="D6" s="95"/>
      <c r="E6" s="95"/>
      <c r="F6" s="569"/>
      <c r="G6" s="569"/>
      <c r="H6" s="249"/>
      <c r="I6" s="249"/>
      <c r="J6" s="249"/>
      <c r="K6" s="249"/>
      <c r="L6" s="249"/>
      <c r="M6" s="249"/>
      <c r="N6" s="250"/>
      <c r="O6" s="20"/>
    </row>
    <row r="7" spans="1:16" ht="15.95" customHeight="1">
      <c r="A7" s="94"/>
      <c r="B7" s="557" t="s">
        <v>22</v>
      </c>
      <c r="C7" s="557"/>
      <c r="D7" s="557"/>
      <c r="E7" s="557"/>
      <c r="F7" s="556">
        <f>SUM(H7:N7)</f>
        <v>72</v>
      </c>
      <c r="G7" s="556"/>
      <c r="H7" s="558">
        <v>0</v>
      </c>
      <c r="I7" s="558"/>
      <c r="J7" s="237">
        <v>14</v>
      </c>
      <c r="K7" s="237">
        <v>52</v>
      </c>
      <c r="L7" s="237">
        <v>3</v>
      </c>
      <c r="M7" s="237">
        <v>3</v>
      </c>
      <c r="N7" s="251">
        <v>0</v>
      </c>
      <c r="O7" s="20"/>
    </row>
    <row r="8" spans="1:16" ht="15.95" customHeight="1">
      <c r="A8" s="94"/>
      <c r="B8" s="156"/>
      <c r="C8" s="562"/>
      <c r="D8" s="562"/>
      <c r="E8" s="156"/>
      <c r="F8" s="556"/>
      <c r="G8" s="556"/>
      <c r="H8" s="237"/>
      <c r="I8" s="237"/>
      <c r="J8" s="237"/>
      <c r="K8" s="237"/>
      <c r="L8" s="237"/>
      <c r="M8" s="237"/>
      <c r="N8" s="251"/>
      <c r="O8" s="20"/>
    </row>
    <row r="9" spans="1:16" ht="15.95" customHeight="1">
      <c r="A9" s="94"/>
      <c r="B9" s="557" t="s">
        <v>23</v>
      </c>
      <c r="C9" s="557"/>
      <c r="D9" s="557"/>
      <c r="E9" s="557"/>
      <c r="F9" s="556">
        <f>SUM(H9:N9)</f>
        <v>27</v>
      </c>
      <c r="G9" s="556"/>
      <c r="H9" s="558">
        <v>0</v>
      </c>
      <c r="I9" s="558"/>
      <c r="J9" s="237">
        <v>6</v>
      </c>
      <c r="K9" s="237">
        <v>19</v>
      </c>
      <c r="L9" s="237">
        <v>2</v>
      </c>
      <c r="M9" s="237">
        <v>0</v>
      </c>
      <c r="N9" s="251">
        <v>0</v>
      </c>
      <c r="O9" s="20"/>
    </row>
    <row r="10" spans="1:16" ht="15.95" customHeight="1">
      <c r="A10" s="94"/>
      <c r="B10" s="156"/>
      <c r="C10" s="156"/>
      <c r="D10" s="156"/>
      <c r="E10" s="156"/>
      <c r="F10" s="556"/>
      <c r="G10" s="556"/>
      <c r="H10" s="237"/>
      <c r="I10" s="237"/>
      <c r="J10" s="237"/>
      <c r="K10" s="237"/>
      <c r="L10" s="237"/>
      <c r="M10" s="237"/>
      <c r="N10" s="251"/>
      <c r="O10" s="20"/>
    </row>
    <row r="11" spans="1:16" ht="15.95" customHeight="1">
      <c r="A11" s="94"/>
      <c r="B11" s="557" t="s">
        <v>24</v>
      </c>
      <c r="C11" s="557"/>
      <c r="D11" s="557"/>
      <c r="E11" s="557"/>
      <c r="F11" s="556">
        <f>SUM(H11:N11)</f>
        <v>78</v>
      </c>
      <c r="G11" s="556"/>
      <c r="H11" s="558">
        <v>1</v>
      </c>
      <c r="I11" s="558"/>
      <c r="J11" s="237">
        <v>5</v>
      </c>
      <c r="K11" s="237">
        <v>54</v>
      </c>
      <c r="L11" s="237">
        <v>16</v>
      </c>
      <c r="M11" s="237">
        <v>2</v>
      </c>
      <c r="N11" s="251">
        <v>0</v>
      </c>
      <c r="O11" s="20"/>
    </row>
    <row r="12" spans="1:16" ht="15.95" customHeight="1">
      <c r="A12" s="94"/>
      <c r="B12" s="156"/>
      <c r="C12" s="156"/>
      <c r="D12" s="156"/>
      <c r="E12" s="156"/>
      <c r="F12" s="556"/>
      <c r="G12" s="556"/>
      <c r="H12" s="237"/>
      <c r="I12" s="237"/>
      <c r="J12" s="237"/>
      <c r="K12" s="237"/>
      <c r="L12" s="237"/>
      <c r="M12" s="237"/>
      <c r="N12" s="251"/>
      <c r="O12" s="20"/>
    </row>
    <row r="13" spans="1:16" ht="15.95" customHeight="1">
      <c r="A13" s="94"/>
      <c r="B13" s="557" t="s">
        <v>26</v>
      </c>
      <c r="C13" s="557"/>
      <c r="D13" s="557"/>
      <c r="E13" s="557"/>
      <c r="F13" s="556">
        <f>SUM(H13:N13)</f>
        <v>10</v>
      </c>
      <c r="G13" s="556"/>
      <c r="H13" s="558">
        <v>2</v>
      </c>
      <c r="I13" s="558"/>
      <c r="J13" s="237">
        <v>0</v>
      </c>
      <c r="K13" s="237">
        <v>8</v>
      </c>
      <c r="L13" s="237">
        <v>0</v>
      </c>
      <c r="M13" s="237">
        <v>0</v>
      </c>
      <c r="N13" s="251">
        <v>0</v>
      </c>
      <c r="O13" s="20"/>
    </row>
    <row r="14" spans="1:16" ht="15.95" customHeight="1">
      <c r="A14" s="94"/>
      <c r="B14" s="156"/>
      <c r="C14" s="156"/>
      <c r="D14" s="156"/>
      <c r="E14" s="156"/>
      <c r="F14" s="556"/>
      <c r="G14" s="556"/>
      <c r="H14" s="237"/>
      <c r="I14" s="237"/>
      <c r="J14" s="237"/>
      <c r="K14" s="237"/>
      <c r="L14" s="237"/>
      <c r="M14" s="237"/>
      <c r="N14" s="251"/>
      <c r="O14" s="20"/>
    </row>
    <row r="15" spans="1:16" ht="15.95" customHeight="1">
      <c r="A15" s="94"/>
      <c r="B15" s="562" t="s">
        <v>164</v>
      </c>
      <c r="C15" s="562"/>
      <c r="D15" s="562"/>
      <c r="E15" s="562"/>
      <c r="F15" s="556">
        <f>SUM(H15:N15)</f>
        <v>60</v>
      </c>
      <c r="G15" s="556"/>
      <c r="H15" s="558">
        <v>1</v>
      </c>
      <c r="I15" s="558"/>
      <c r="J15" s="237">
        <v>8</v>
      </c>
      <c r="K15" s="237">
        <v>41</v>
      </c>
      <c r="L15" s="237">
        <v>10</v>
      </c>
      <c r="M15" s="237">
        <v>0</v>
      </c>
      <c r="N15" s="251">
        <v>0</v>
      </c>
      <c r="O15" s="20"/>
    </row>
    <row r="16" spans="1:16" ht="15.95" customHeight="1">
      <c r="A16" s="94"/>
      <c r="B16" s="156"/>
      <c r="C16" s="156"/>
      <c r="D16" s="156"/>
      <c r="E16" s="156"/>
      <c r="F16" s="556"/>
      <c r="G16" s="556"/>
      <c r="H16" s="237"/>
      <c r="I16" s="237"/>
      <c r="J16" s="237"/>
      <c r="K16" s="237"/>
      <c r="L16" s="237"/>
      <c r="M16" s="237"/>
      <c r="N16" s="251"/>
      <c r="O16" s="20"/>
    </row>
    <row r="17" spans="1:16" ht="15.95" customHeight="1">
      <c r="A17" s="94"/>
      <c r="B17" s="562" t="s">
        <v>165</v>
      </c>
      <c r="C17" s="562"/>
      <c r="D17" s="562"/>
      <c r="E17" s="562"/>
      <c r="F17" s="556">
        <f>SUM(H17:N17)</f>
        <v>8</v>
      </c>
      <c r="G17" s="556"/>
      <c r="H17" s="558">
        <v>0</v>
      </c>
      <c r="I17" s="558"/>
      <c r="J17" s="237">
        <v>0</v>
      </c>
      <c r="K17" s="237">
        <v>7</v>
      </c>
      <c r="L17" s="237">
        <v>1</v>
      </c>
      <c r="M17" s="237">
        <v>0</v>
      </c>
      <c r="N17" s="251">
        <v>0</v>
      </c>
      <c r="O17" s="20"/>
    </row>
    <row r="18" spans="1:16" ht="15.95" customHeight="1">
      <c r="A18" s="94"/>
      <c r="B18" s="156"/>
      <c r="C18" s="156"/>
      <c r="D18" s="156"/>
      <c r="E18" s="156"/>
      <c r="F18" s="556"/>
      <c r="G18" s="556"/>
      <c r="H18" s="237"/>
      <c r="I18" s="237"/>
      <c r="J18" s="237"/>
      <c r="K18" s="237"/>
      <c r="L18" s="237"/>
      <c r="M18" s="237"/>
      <c r="N18" s="251"/>
      <c r="O18" s="20"/>
    </row>
    <row r="19" spans="1:16" ht="15.95" customHeight="1">
      <c r="A19" s="94"/>
      <c r="B19" s="562" t="s">
        <v>166</v>
      </c>
      <c r="C19" s="562"/>
      <c r="D19" s="562"/>
      <c r="E19" s="562"/>
      <c r="F19" s="556">
        <f>SUM(H19:N19)</f>
        <v>6</v>
      </c>
      <c r="G19" s="556"/>
      <c r="H19" s="558">
        <v>0</v>
      </c>
      <c r="I19" s="558"/>
      <c r="J19" s="237">
        <v>1</v>
      </c>
      <c r="K19" s="237">
        <v>2</v>
      </c>
      <c r="L19" s="237">
        <v>3</v>
      </c>
      <c r="M19" s="237">
        <v>0</v>
      </c>
      <c r="N19" s="251">
        <v>0</v>
      </c>
      <c r="O19" s="20"/>
    </row>
    <row r="20" spans="1:16" ht="15.95" customHeight="1">
      <c r="A20" s="94"/>
      <c r="B20" s="156"/>
      <c r="C20" s="156"/>
      <c r="D20" s="156"/>
      <c r="E20" s="156"/>
      <c r="F20" s="556"/>
      <c r="G20" s="556"/>
      <c r="H20" s="237"/>
      <c r="I20" s="237"/>
      <c r="J20" s="237"/>
      <c r="K20" s="237"/>
      <c r="L20" s="237"/>
      <c r="M20" s="237"/>
      <c r="N20" s="251"/>
      <c r="O20" s="20"/>
    </row>
    <row r="21" spans="1:16" ht="15.95" customHeight="1">
      <c r="A21" s="94"/>
      <c r="B21" s="562" t="s">
        <v>167</v>
      </c>
      <c r="C21" s="562"/>
      <c r="D21" s="562"/>
      <c r="E21" s="562"/>
      <c r="F21" s="556">
        <f>SUM(H21:N21)</f>
        <v>5</v>
      </c>
      <c r="G21" s="556"/>
      <c r="H21" s="558">
        <v>0</v>
      </c>
      <c r="I21" s="558"/>
      <c r="J21" s="237">
        <v>1</v>
      </c>
      <c r="K21" s="237">
        <v>1</v>
      </c>
      <c r="L21" s="237">
        <v>3</v>
      </c>
      <c r="M21" s="237">
        <v>0</v>
      </c>
      <c r="N21" s="251">
        <v>0</v>
      </c>
      <c r="O21" s="20"/>
    </row>
    <row r="22" spans="1:16" ht="15.95" customHeight="1">
      <c r="A22" s="94"/>
      <c r="B22" s="156"/>
      <c r="C22" s="156"/>
      <c r="D22" s="156"/>
      <c r="E22" s="156"/>
      <c r="F22" s="556"/>
      <c r="G22" s="556"/>
      <c r="H22" s="237"/>
      <c r="I22" s="237"/>
      <c r="J22" s="237"/>
      <c r="K22" s="237"/>
      <c r="L22" s="237"/>
      <c r="M22" s="237"/>
      <c r="N22" s="251"/>
      <c r="O22" s="20"/>
    </row>
    <row r="23" spans="1:16" ht="15.95" customHeight="1">
      <c r="A23" s="94"/>
      <c r="B23" s="562" t="s">
        <v>168</v>
      </c>
      <c r="C23" s="562"/>
      <c r="D23" s="562"/>
      <c r="E23" s="562"/>
      <c r="F23" s="556">
        <f>SUM(H23:N23)</f>
        <v>3</v>
      </c>
      <c r="G23" s="556"/>
      <c r="H23" s="558">
        <v>0</v>
      </c>
      <c r="I23" s="558"/>
      <c r="J23" s="237">
        <v>0</v>
      </c>
      <c r="K23" s="237">
        <v>0</v>
      </c>
      <c r="L23" s="237">
        <v>1</v>
      </c>
      <c r="M23" s="237">
        <v>2</v>
      </c>
      <c r="N23" s="251">
        <v>0</v>
      </c>
      <c r="O23" s="20"/>
    </row>
    <row r="24" spans="1:16" ht="15.95" customHeight="1">
      <c r="A24" s="94"/>
      <c r="B24" s="156"/>
      <c r="C24" s="156"/>
      <c r="D24" s="156"/>
      <c r="E24" s="156"/>
      <c r="F24" s="556"/>
      <c r="G24" s="556"/>
      <c r="H24" s="237"/>
      <c r="I24" s="237"/>
      <c r="J24" s="237"/>
      <c r="K24" s="237"/>
      <c r="L24" s="237"/>
      <c r="M24" s="237"/>
      <c r="N24" s="251"/>
      <c r="O24" s="20"/>
    </row>
    <row r="25" spans="1:16" ht="15.95" customHeight="1">
      <c r="A25" s="94"/>
      <c r="B25" s="562" t="s">
        <v>169</v>
      </c>
      <c r="C25" s="562"/>
      <c r="D25" s="562"/>
      <c r="E25" s="562"/>
      <c r="F25" s="556">
        <f>SUM(H25:N25)</f>
        <v>9</v>
      </c>
      <c r="G25" s="556"/>
      <c r="H25" s="558">
        <v>0</v>
      </c>
      <c r="I25" s="558"/>
      <c r="J25" s="237">
        <v>3</v>
      </c>
      <c r="K25" s="237">
        <v>2</v>
      </c>
      <c r="L25" s="237">
        <v>2</v>
      </c>
      <c r="M25" s="237">
        <v>1</v>
      </c>
      <c r="N25" s="251">
        <v>1</v>
      </c>
      <c r="O25" s="20"/>
    </row>
    <row r="26" spans="1:16" ht="15.95" customHeight="1">
      <c r="A26" s="94"/>
      <c r="B26" s="156"/>
      <c r="C26" s="156"/>
      <c r="D26" s="156"/>
      <c r="E26" s="156"/>
      <c r="F26" s="556"/>
      <c r="G26" s="556"/>
      <c r="H26" s="237"/>
      <c r="I26" s="237"/>
      <c r="J26" s="237"/>
      <c r="K26" s="237"/>
      <c r="L26" s="237"/>
      <c r="M26" s="237"/>
      <c r="N26" s="251"/>
      <c r="O26" s="20"/>
    </row>
    <row r="27" spans="1:16" ht="15.95" customHeight="1">
      <c r="A27" s="94"/>
      <c r="B27" s="562" t="s">
        <v>170</v>
      </c>
      <c r="C27" s="562"/>
      <c r="D27" s="562"/>
      <c r="E27" s="562"/>
      <c r="F27" s="556">
        <f>SUM(H27:N27)</f>
        <v>5</v>
      </c>
      <c r="G27" s="556"/>
      <c r="H27" s="558">
        <v>0</v>
      </c>
      <c r="I27" s="558"/>
      <c r="J27" s="237">
        <v>2</v>
      </c>
      <c r="K27" s="237">
        <v>0</v>
      </c>
      <c r="L27" s="237">
        <v>2</v>
      </c>
      <c r="M27" s="237">
        <v>1</v>
      </c>
      <c r="N27" s="251">
        <v>0</v>
      </c>
      <c r="O27" s="20"/>
    </row>
    <row r="28" spans="1:16" ht="15.95" customHeight="1">
      <c r="A28" s="94"/>
      <c r="B28" s="156"/>
      <c r="C28" s="156"/>
      <c r="D28" s="156"/>
      <c r="E28" s="156"/>
      <c r="F28" s="556"/>
      <c r="G28" s="556"/>
      <c r="H28" s="237"/>
      <c r="I28" s="237"/>
      <c r="J28" s="237"/>
      <c r="K28" s="237"/>
      <c r="L28" s="237"/>
      <c r="M28" s="237"/>
      <c r="N28" s="251"/>
      <c r="O28" s="20"/>
    </row>
    <row r="29" spans="1:16" ht="15.95" customHeight="1">
      <c r="A29" s="94"/>
      <c r="B29" s="562" t="s">
        <v>171</v>
      </c>
      <c r="C29" s="562"/>
      <c r="D29" s="562"/>
      <c r="E29" s="562"/>
      <c r="F29" s="556">
        <f>SUM(H29:N29)</f>
        <v>0</v>
      </c>
      <c r="G29" s="556"/>
      <c r="H29" s="558">
        <v>0</v>
      </c>
      <c r="I29" s="558"/>
      <c r="J29" s="237">
        <v>0</v>
      </c>
      <c r="K29" s="237">
        <v>0</v>
      </c>
      <c r="L29" s="237">
        <v>0</v>
      </c>
      <c r="M29" s="237">
        <v>0</v>
      </c>
      <c r="N29" s="251">
        <v>0</v>
      </c>
      <c r="O29" s="20"/>
    </row>
    <row r="30" spans="1:16" ht="15.95" customHeight="1">
      <c r="A30" s="94"/>
      <c r="B30" s="156"/>
      <c r="C30" s="156"/>
      <c r="D30" s="156"/>
      <c r="E30" s="156"/>
      <c r="F30" s="556"/>
      <c r="G30" s="556"/>
      <c r="H30" s="237"/>
      <c r="I30" s="237"/>
      <c r="J30" s="237"/>
      <c r="K30" s="237"/>
      <c r="L30" s="237"/>
      <c r="M30" s="237"/>
      <c r="N30" s="251"/>
      <c r="O30" s="20"/>
    </row>
    <row r="31" spans="1:16" s="60" customFormat="1" ht="15.95" customHeight="1">
      <c r="A31" s="96"/>
      <c r="B31" s="570" t="s">
        <v>172</v>
      </c>
      <c r="C31" s="570"/>
      <c r="D31" s="570"/>
      <c r="E31" s="570"/>
      <c r="F31" s="561">
        <f>SUM(H31:N31)</f>
        <v>3</v>
      </c>
      <c r="G31" s="561"/>
      <c r="H31" s="572">
        <v>0</v>
      </c>
      <c r="I31" s="572"/>
      <c r="J31" s="252">
        <v>1</v>
      </c>
      <c r="K31" s="252">
        <v>2</v>
      </c>
      <c r="L31" s="252">
        <v>0</v>
      </c>
      <c r="M31" s="252">
        <v>0</v>
      </c>
      <c r="N31" s="253">
        <v>0</v>
      </c>
    </row>
    <row r="32" spans="1:16" ht="15" customHeight="1">
      <c r="B32" s="20"/>
      <c r="C32" s="20"/>
      <c r="D32" s="20"/>
      <c r="E32" s="20"/>
      <c r="F32" s="20"/>
      <c r="G32" s="20"/>
      <c r="H32" s="20"/>
      <c r="I32" s="20"/>
      <c r="J32" s="20"/>
      <c r="K32" s="20"/>
      <c r="N32" s="205" t="s">
        <v>337</v>
      </c>
      <c r="O32" s="20"/>
      <c r="P32" s="20"/>
    </row>
    <row r="33" spans="1:16" ht="15" customHeight="1">
      <c r="B33" s="20"/>
      <c r="C33" s="20"/>
      <c r="D33" s="20"/>
      <c r="E33" s="20"/>
      <c r="F33" s="20"/>
      <c r="G33" s="20"/>
      <c r="H33" s="20"/>
      <c r="I33" s="20"/>
      <c r="J33" s="20"/>
      <c r="K33" s="20"/>
      <c r="L33" s="20"/>
      <c r="M33" s="20"/>
      <c r="N33" s="20"/>
      <c r="O33" s="20"/>
      <c r="P33" s="20"/>
    </row>
    <row r="34" spans="1:16" ht="15" customHeight="1" thickBot="1">
      <c r="A34" s="263" t="s">
        <v>340</v>
      </c>
      <c r="C34" s="20"/>
      <c r="D34" s="20"/>
      <c r="E34" s="20"/>
      <c r="F34" s="20"/>
      <c r="G34" s="20"/>
      <c r="H34" s="20"/>
      <c r="I34" s="20"/>
      <c r="J34" s="20"/>
      <c r="K34" s="20"/>
      <c r="L34" s="20"/>
      <c r="M34" s="20"/>
      <c r="N34" s="32" t="s">
        <v>192</v>
      </c>
      <c r="O34" s="20"/>
      <c r="P34" s="20"/>
    </row>
    <row r="35" spans="1:16" ht="15.75" customHeight="1" thickBot="1">
      <c r="A35" s="574" t="s">
        <v>193</v>
      </c>
      <c r="B35" s="574"/>
      <c r="C35" s="574"/>
      <c r="D35" s="564"/>
      <c r="E35" s="564"/>
      <c r="F35" s="564"/>
      <c r="G35" s="564"/>
      <c r="H35" s="564"/>
      <c r="I35" s="564"/>
      <c r="J35" s="564"/>
      <c r="K35" s="564"/>
      <c r="L35" s="564"/>
      <c r="M35" s="571" t="s">
        <v>194</v>
      </c>
      <c r="N35" s="571"/>
      <c r="O35" s="81"/>
    </row>
    <row r="36" spans="1:16" ht="18.75" customHeight="1">
      <c r="A36" s="574"/>
      <c r="B36" s="574"/>
      <c r="C36" s="574"/>
      <c r="D36" s="527" t="s">
        <v>195</v>
      </c>
      <c r="E36" s="527"/>
      <c r="F36" s="527"/>
      <c r="G36" s="413" t="s">
        <v>196</v>
      </c>
      <c r="H36" s="413"/>
      <c r="I36" s="413"/>
      <c r="J36" s="413" t="s">
        <v>197</v>
      </c>
      <c r="K36" s="413"/>
      <c r="L36" s="413"/>
      <c r="M36" s="571"/>
      <c r="N36" s="571"/>
      <c r="O36" s="81"/>
    </row>
    <row r="37" spans="1:16" ht="27" customHeight="1">
      <c r="A37" s="574"/>
      <c r="B37" s="574"/>
      <c r="C37" s="574"/>
      <c r="D37" s="527"/>
      <c r="E37" s="527"/>
      <c r="F37" s="527"/>
      <c r="G37" s="413"/>
      <c r="H37" s="413"/>
      <c r="I37" s="413"/>
      <c r="J37" s="155" t="s">
        <v>177</v>
      </c>
      <c r="K37" s="97" t="s">
        <v>198</v>
      </c>
      <c r="L37" s="155" t="s">
        <v>199</v>
      </c>
      <c r="M37" s="571"/>
      <c r="N37" s="571"/>
      <c r="O37" s="81"/>
    </row>
    <row r="38" spans="1:16" ht="15.95" customHeight="1">
      <c r="A38" s="573" t="s">
        <v>200</v>
      </c>
      <c r="B38" s="573"/>
      <c r="C38" s="573"/>
      <c r="D38" s="545">
        <v>148760</v>
      </c>
      <c r="E38" s="430"/>
      <c r="F38" s="430"/>
      <c r="G38" s="430">
        <v>131640</v>
      </c>
      <c r="H38" s="430"/>
      <c r="I38" s="430"/>
      <c r="J38" s="203">
        <v>17120</v>
      </c>
      <c r="K38" s="203">
        <v>1040</v>
      </c>
      <c r="L38" s="313">
        <v>16020</v>
      </c>
      <c r="M38" s="430">
        <v>140</v>
      </c>
      <c r="N38" s="546"/>
      <c r="O38" s="81"/>
    </row>
    <row r="39" spans="1:16" ht="15.95" customHeight="1">
      <c r="A39" s="538" t="s">
        <v>201</v>
      </c>
      <c r="B39" s="538"/>
      <c r="C39" s="538"/>
      <c r="D39" s="543">
        <v>41620</v>
      </c>
      <c r="E39" s="396"/>
      <c r="F39" s="396"/>
      <c r="G39" s="396">
        <v>37870</v>
      </c>
      <c r="H39" s="396"/>
      <c r="I39" s="396"/>
      <c r="J39" s="203">
        <v>3760</v>
      </c>
      <c r="K39" s="203">
        <v>250</v>
      </c>
      <c r="L39" s="313">
        <v>3460</v>
      </c>
      <c r="M39" s="409">
        <v>0</v>
      </c>
      <c r="N39" s="555"/>
      <c r="O39" s="81"/>
    </row>
    <row r="40" spans="1:16" ht="15.95" customHeight="1">
      <c r="A40" s="538" t="s">
        <v>202</v>
      </c>
      <c r="B40" s="538"/>
      <c r="C40" s="538"/>
      <c r="D40" s="543">
        <v>23220</v>
      </c>
      <c r="E40" s="396"/>
      <c r="F40" s="396"/>
      <c r="G40" s="396">
        <v>19850</v>
      </c>
      <c r="H40" s="396"/>
      <c r="I40" s="396"/>
      <c r="J40" s="203">
        <v>3360</v>
      </c>
      <c r="K40" s="203">
        <v>60</v>
      </c>
      <c r="L40" s="313">
        <v>3280</v>
      </c>
      <c r="M40" s="409">
        <v>0</v>
      </c>
      <c r="N40" s="555"/>
      <c r="O40" s="81"/>
    </row>
    <row r="41" spans="1:16" ht="15.95" customHeight="1">
      <c r="A41" s="559" t="s">
        <v>203</v>
      </c>
      <c r="B41" s="559"/>
      <c r="C41" s="559"/>
      <c r="D41" s="560">
        <v>47880</v>
      </c>
      <c r="E41" s="519"/>
      <c r="F41" s="519"/>
      <c r="G41" s="519">
        <v>43680</v>
      </c>
      <c r="H41" s="519"/>
      <c r="I41" s="519"/>
      <c r="J41" s="292">
        <v>4200</v>
      </c>
      <c r="K41" s="292">
        <v>170</v>
      </c>
      <c r="L41" s="314">
        <v>4030</v>
      </c>
      <c r="M41" s="519">
        <v>90</v>
      </c>
      <c r="N41" s="549"/>
      <c r="O41" s="81"/>
    </row>
    <row r="42" spans="1:16" ht="15.95" customHeight="1">
      <c r="A42" s="538" t="s">
        <v>204</v>
      </c>
      <c r="B42" s="538"/>
      <c r="C42" s="538"/>
      <c r="D42" s="543">
        <v>29640</v>
      </c>
      <c r="E42" s="396"/>
      <c r="F42" s="396"/>
      <c r="G42" s="396">
        <v>26050</v>
      </c>
      <c r="H42" s="396"/>
      <c r="I42" s="396"/>
      <c r="J42" s="203">
        <v>3600</v>
      </c>
      <c r="K42" s="203">
        <v>70</v>
      </c>
      <c r="L42" s="313">
        <v>3490</v>
      </c>
      <c r="M42" s="396">
        <v>20</v>
      </c>
      <c r="N42" s="544"/>
      <c r="O42" s="81"/>
    </row>
    <row r="43" spans="1:16" ht="15.95" customHeight="1">
      <c r="A43" s="538" t="s">
        <v>205</v>
      </c>
      <c r="B43" s="538"/>
      <c r="C43" s="538"/>
      <c r="D43" s="543">
        <v>22100</v>
      </c>
      <c r="E43" s="396"/>
      <c r="F43" s="396"/>
      <c r="G43" s="396">
        <v>19770</v>
      </c>
      <c r="H43" s="396"/>
      <c r="I43" s="396"/>
      <c r="J43" s="203">
        <v>2330</v>
      </c>
      <c r="K43" s="203">
        <v>10</v>
      </c>
      <c r="L43" s="313">
        <v>2270</v>
      </c>
      <c r="M43" s="396">
        <v>40</v>
      </c>
      <c r="N43" s="544"/>
      <c r="O43" s="81"/>
    </row>
    <row r="44" spans="1:16" ht="15.95" customHeight="1">
      <c r="A44" s="538" t="s">
        <v>206</v>
      </c>
      <c r="B44" s="538"/>
      <c r="C44" s="538"/>
      <c r="D44" s="543">
        <v>54750</v>
      </c>
      <c r="E44" s="396"/>
      <c r="F44" s="396"/>
      <c r="G44" s="396">
        <v>49870</v>
      </c>
      <c r="H44" s="396"/>
      <c r="I44" s="396"/>
      <c r="J44" s="203">
        <v>4870</v>
      </c>
      <c r="K44" s="203">
        <v>90</v>
      </c>
      <c r="L44" s="313">
        <v>4750</v>
      </c>
      <c r="M44" s="396">
        <v>30</v>
      </c>
      <c r="N44" s="544"/>
      <c r="O44" s="81"/>
    </row>
    <row r="45" spans="1:16" ht="15.95" customHeight="1">
      <c r="A45" s="538" t="s">
        <v>207</v>
      </c>
      <c r="B45" s="538"/>
      <c r="C45" s="538"/>
      <c r="D45" s="543">
        <v>22400</v>
      </c>
      <c r="E45" s="396"/>
      <c r="F45" s="396"/>
      <c r="G45" s="396">
        <v>21070</v>
      </c>
      <c r="H45" s="396"/>
      <c r="I45" s="396"/>
      <c r="J45" s="203">
        <v>1330</v>
      </c>
      <c r="K45" s="203">
        <v>40</v>
      </c>
      <c r="L45" s="313">
        <v>1280</v>
      </c>
      <c r="M45" s="550">
        <v>0</v>
      </c>
      <c r="N45" s="551"/>
      <c r="O45" s="81"/>
    </row>
    <row r="46" spans="1:16" ht="15.95" customHeight="1">
      <c r="A46" s="548" t="s">
        <v>208</v>
      </c>
      <c r="B46" s="548"/>
      <c r="C46" s="548"/>
      <c r="D46" s="543">
        <v>46770</v>
      </c>
      <c r="E46" s="396"/>
      <c r="F46" s="396"/>
      <c r="G46" s="396">
        <v>41350</v>
      </c>
      <c r="H46" s="396"/>
      <c r="I46" s="396"/>
      <c r="J46" s="203">
        <v>5420</v>
      </c>
      <c r="K46" s="313">
        <v>170</v>
      </c>
      <c r="L46" s="313">
        <v>5160</v>
      </c>
      <c r="M46" s="396">
        <v>60</v>
      </c>
      <c r="N46" s="544"/>
      <c r="O46" s="81"/>
    </row>
    <row r="47" spans="1:16" ht="15.95" customHeight="1">
      <c r="A47" s="548" t="s">
        <v>209</v>
      </c>
      <c r="B47" s="548"/>
      <c r="C47" s="548"/>
      <c r="D47" s="543">
        <v>25170</v>
      </c>
      <c r="E47" s="396"/>
      <c r="F47" s="396"/>
      <c r="G47" s="396">
        <v>21710</v>
      </c>
      <c r="H47" s="396"/>
      <c r="I47" s="396"/>
      <c r="J47" s="203">
        <v>3460</v>
      </c>
      <c r="K47" s="203">
        <v>30</v>
      </c>
      <c r="L47" s="313">
        <v>3420</v>
      </c>
      <c r="M47" s="409">
        <v>30</v>
      </c>
      <c r="N47" s="555"/>
      <c r="O47" s="81"/>
    </row>
    <row r="48" spans="1:16" ht="15.95" customHeight="1" thickBot="1">
      <c r="A48" s="547" t="s">
        <v>210</v>
      </c>
      <c r="B48" s="547"/>
      <c r="C48" s="547"/>
      <c r="D48" s="553">
        <v>14350</v>
      </c>
      <c r="E48" s="552"/>
      <c r="F48" s="552"/>
      <c r="G48" s="552">
        <v>13000</v>
      </c>
      <c r="H48" s="552"/>
      <c r="I48" s="552"/>
      <c r="J48" s="315">
        <v>1350</v>
      </c>
      <c r="K48" s="315">
        <v>30</v>
      </c>
      <c r="L48" s="316">
        <v>1230</v>
      </c>
      <c r="M48" s="552">
        <v>50</v>
      </c>
      <c r="N48" s="554"/>
      <c r="O48" s="81"/>
    </row>
    <row r="49" spans="2:16" ht="15" customHeight="1">
      <c r="B49" s="20"/>
      <c r="C49" s="20"/>
      <c r="D49" s="20"/>
      <c r="E49" s="20"/>
      <c r="F49" s="20"/>
      <c r="G49" s="20"/>
      <c r="H49" s="20"/>
      <c r="I49" s="20"/>
      <c r="J49" s="20"/>
      <c r="K49" s="20"/>
      <c r="M49" s="20"/>
      <c r="N49" s="205" t="s">
        <v>341</v>
      </c>
      <c r="O49" s="20"/>
      <c r="P49" s="20"/>
    </row>
    <row r="50" spans="2:16" ht="15.95" customHeight="1">
      <c r="C50" s="20"/>
      <c r="D50" s="20"/>
      <c r="E50" s="20"/>
      <c r="F50" s="20"/>
      <c r="G50" s="20"/>
      <c r="H50" s="20"/>
      <c r="I50" s="20"/>
      <c r="J50" s="20"/>
      <c r="K50" s="20"/>
      <c r="L50" s="20"/>
      <c r="M50" s="20"/>
      <c r="N50" s="20"/>
      <c r="O50" s="20"/>
      <c r="P50" s="20"/>
    </row>
    <row r="51" spans="2:16" ht="15.95" customHeight="1">
      <c r="B51" s="20"/>
      <c r="C51" s="20"/>
      <c r="D51" s="20"/>
      <c r="E51" s="20"/>
      <c r="F51" s="20"/>
      <c r="G51" s="20"/>
      <c r="H51" s="20"/>
      <c r="I51" s="20"/>
      <c r="J51" s="20"/>
      <c r="K51" s="20"/>
      <c r="L51" s="20"/>
      <c r="M51" s="20"/>
      <c r="N51" s="20"/>
      <c r="O51" s="20"/>
      <c r="P51" s="20"/>
    </row>
  </sheetData>
  <sheetProtection selectLockedCells="1" selectUnlockedCells="1"/>
  <mergeCells count="110">
    <mergeCell ref="F26:G26"/>
    <mergeCell ref="H29:I29"/>
    <mergeCell ref="H23:I23"/>
    <mergeCell ref="G40:I40"/>
    <mergeCell ref="D39:F39"/>
    <mergeCell ref="B29:E29"/>
    <mergeCell ref="B27:E27"/>
    <mergeCell ref="A38:C38"/>
    <mergeCell ref="B23:E23"/>
    <mergeCell ref="A40:C40"/>
    <mergeCell ref="A39:C39"/>
    <mergeCell ref="A35:C37"/>
    <mergeCell ref="F29:G29"/>
    <mergeCell ref="F27:G27"/>
    <mergeCell ref="G39:I39"/>
    <mergeCell ref="D38:F38"/>
    <mergeCell ref="B19:E19"/>
    <mergeCell ref="B25:E25"/>
    <mergeCell ref="B21:E21"/>
    <mergeCell ref="F22:G22"/>
    <mergeCell ref="F24:G24"/>
    <mergeCell ref="H19:I19"/>
    <mergeCell ref="H21:I21"/>
    <mergeCell ref="H25:I25"/>
    <mergeCell ref="M40:N40"/>
    <mergeCell ref="M39:N39"/>
    <mergeCell ref="M38:N38"/>
    <mergeCell ref="H27:I27"/>
    <mergeCell ref="G38:I38"/>
    <mergeCell ref="F28:G28"/>
    <mergeCell ref="D40:F40"/>
    <mergeCell ref="B31:E31"/>
    <mergeCell ref="M35:N37"/>
    <mergeCell ref="J36:L36"/>
    <mergeCell ref="H31:I31"/>
    <mergeCell ref="F30:G30"/>
    <mergeCell ref="G36:I37"/>
    <mergeCell ref="D35:L35"/>
    <mergeCell ref="D36:F37"/>
    <mergeCell ref="F23:G23"/>
    <mergeCell ref="B17:E17"/>
    <mergeCell ref="F17:G17"/>
    <mergeCell ref="F14:G14"/>
    <mergeCell ref="B13:E13"/>
    <mergeCell ref="B15:E15"/>
    <mergeCell ref="F15:G15"/>
    <mergeCell ref="A2:J2"/>
    <mergeCell ref="A3:E4"/>
    <mergeCell ref="F3:G4"/>
    <mergeCell ref="H3:I4"/>
    <mergeCell ref="B9:E9"/>
    <mergeCell ref="A5:E5"/>
    <mergeCell ref="F5:G5"/>
    <mergeCell ref="H5:I5"/>
    <mergeCell ref="F6:G6"/>
    <mergeCell ref="H7:I7"/>
    <mergeCell ref="C8:D8"/>
    <mergeCell ref="F8:G8"/>
    <mergeCell ref="B7:E7"/>
    <mergeCell ref="F7:G7"/>
    <mergeCell ref="F9:G9"/>
    <mergeCell ref="H9:I9"/>
    <mergeCell ref="M46:N46"/>
    <mergeCell ref="D47:F47"/>
    <mergeCell ref="D46:F46"/>
    <mergeCell ref="F10:G10"/>
    <mergeCell ref="B11:E11"/>
    <mergeCell ref="H11:I11"/>
    <mergeCell ref="F11:G11"/>
    <mergeCell ref="M43:N43"/>
    <mergeCell ref="M42:N42"/>
    <mergeCell ref="G41:I41"/>
    <mergeCell ref="A41:C41"/>
    <mergeCell ref="D41:F41"/>
    <mergeCell ref="H15:I15"/>
    <mergeCell ref="F12:G12"/>
    <mergeCell ref="H13:I13"/>
    <mergeCell ref="F31:G31"/>
    <mergeCell ref="F16:G16"/>
    <mergeCell ref="F18:G18"/>
    <mergeCell ref="F20:G20"/>
    <mergeCell ref="F19:G19"/>
    <mergeCell ref="F25:G25"/>
    <mergeCell ref="H17:I17"/>
    <mergeCell ref="F21:G21"/>
    <mergeCell ref="F13:G13"/>
    <mergeCell ref="A45:C45"/>
    <mergeCell ref="A44:C44"/>
    <mergeCell ref="M44:N44"/>
    <mergeCell ref="A48:C48"/>
    <mergeCell ref="A46:C46"/>
    <mergeCell ref="A47:C47"/>
    <mergeCell ref="G42:I42"/>
    <mergeCell ref="A42:C42"/>
    <mergeCell ref="M41:N41"/>
    <mergeCell ref="A43:C43"/>
    <mergeCell ref="G45:I45"/>
    <mergeCell ref="D45:F45"/>
    <mergeCell ref="D43:F43"/>
    <mergeCell ref="D44:F44"/>
    <mergeCell ref="D42:F42"/>
    <mergeCell ref="M45:N45"/>
    <mergeCell ref="G48:I48"/>
    <mergeCell ref="G47:I47"/>
    <mergeCell ref="G46:I46"/>
    <mergeCell ref="G44:I44"/>
    <mergeCell ref="G43:I43"/>
    <mergeCell ref="D48:F48"/>
    <mergeCell ref="M48:N48"/>
    <mergeCell ref="M47:N47"/>
  </mergeCells>
  <phoneticPr fontId="13"/>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dimension ref="A1:L29"/>
  <sheetViews>
    <sheetView view="pageBreakPreview" topLeftCell="A16" zoomScaleNormal="100" zoomScaleSheetLayoutView="100" workbookViewId="0">
      <selection activeCell="F42" sqref="F42"/>
    </sheetView>
  </sheetViews>
  <sheetFormatPr defaultColWidth="10.28515625" defaultRowHeight="13.5"/>
  <cols>
    <col min="1" max="1" width="1.7109375" style="141" customWidth="1"/>
    <col min="2" max="2" width="18.85546875" style="141" customWidth="1"/>
    <col min="3" max="3" width="9.7109375" style="141" customWidth="1"/>
    <col min="4" max="4" width="8.85546875" style="141" customWidth="1"/>
    <col min="5" max="5" width="8.5703125" style="141" customWidth="1"/>
    <col min="6" max="7" width="7.140625" style="141" customWidth="1"/>
    <col min="8" max="8" width="6" style="141" customWidth="1"/>
    <col min="9" max="9" width="8.42578125" style="141" customWidth="1"/>
    <col min="10" max="10" width="9.7109375" style="141" bestFit="1" customWidth="1"/>
    <col min="11" max="11" width="8.5703125" style="141" bestFit="1" customWidth="1"/>
    <col min="12" max="12" width="6.28515625" style="141" customWidth="1"/>
    <col min="13" max="16384" width="10.28515625" style="141"/>
  </cols>
  <sheetData>
    <row r="1" spans="1:12" ht="5.0999999999999996" customHeight="1">
      <c r="B1" s="142"/>
      <c r="C1" s="142"/>
      <c r="D1" s="142"/>
      <c r="E1" s="142"/>
      <c r="F1" s="142"/>
      <c r="G1" s="142"/>
      <c r="H1" s="142"/>
      <c r="I1" s="142"/>
      <c r="J1" s="142"/>
      <c r="K1" s="142"/>
      <c r="L1" s="143"/>
    </row>
    <row r="2" spans="1:12" ht="15" customHeight="1" thickBot="1">
      <c r="A2" s="593" t="s">
        <v>342</v>
      </c>
      <c r="B2" s="594"/>
      <c r="C2" s="594"/>
      <c r="D2" s="594"/>
      <c r="E2" s="594"/>
      <c r="F2" s="594"/>
      <c r="G2" s="594"/>
      <c r="H2" s="594"/>
      <c r="I2" s="142"/>
      <c r="J2" s="142"/>
      <c r="K2" s="142"/>
      <c r="L2" s="143" t="s">
        <v>192</v>
      </c>
    </row>
    <row r="3" spans="1:12" ht="24.95" customHeight="1" thickBot="1">
      <c r="A3" s="595" t="s">
        <v>211</v>
      </c>
      <c r="B3" s="596"/>
      <c r="C3" s="599" t="s">
        <v>154</v>
      </c>
      <c r="D3" s="599" t="s">
        <v>212</v>
      </c>
      <c r="E3" s="599"/>
      <c r="F3" s="601" t="s">
        <v>213</v>
      </c>
      <c r="G3" s="601"/>
      <c r="H3" s="601"/>
      <c r="I3" s="601"/>
      <c r="J3" s="601"/>
      <c r="K3" s="601"/>
      <c r="L3" s="602"/>
    </row>
    <row r="4" spans="1:12" ht="24.95" customHeight="1" thickBot="1">
      <c r="A4" s="597"/>
      <c r="B4" s="598"/>
      <c r="C4" s="600"/>
      <c r="D4" s="590" t="s">
        <v>134</v>
      </c>
      <c r="E4" s="592" t="s">
        <v>214</v>
      </c>
      <c r="F4" s="590" t="s">
        <v>155</v>
      </c>
      <c r="G4" s="603" t="s">
        <v>315</v>
      </c>
      <c r="H4" s="591" t="s">
        <v>215</v>
      </c>
      <c r="I4" s="591"/>
      <c r="J4" s="590" t="s">
        <v>116</v>
      </c>
      <c r="K4" s="590"/>
      <c r="L4" s="588" t="s">
        <v>108</v>
      </c>
    </row>
    <row r="5" spans="1:12" ht="24.95" customHeight="1">
      <c r="A5" s="597"/>
      <c r="B5" s="598"/>
      <c r="C5" s="600"/>
      <c r="D5" s="590"/>
      <c r="E5" s="592"/>
      <c r="F5" s="590"/>
      <c r="G5" s="604"/>
      <c r="H5" s="591"/>
      <c r="I5" s="591"/>
      <c r="J5" s="590"/>
      <c r="K5" s="590"/>
      <c r="L5" s="588"/>
    </row>
    <row r="6" spans="1:12" ht="20.100000000000001" customHeight="1">
      <c r="A6" s="586" t="s">
        <v>316</v>
      </c>
      <c r="B6" s="587"/>
      <c r="C6" s="334">
        <v>43680</v>
      </c>
      <c r="D6" s="334">
        <v>43410</v>
      </c>
      <c r="E6" s="335">
        <v>270</v>
      </c>
      <c r="F6" s="336">
        <v>500</v>
      </c>
      <c r="G6" s="335">
        <v>110</v>
      </c>
      <c r="H6" s="589">
        <v>42520</v>
      </c>
      <c r="I6" s="589"/>
      <c r="J6" s="589">
        <v>410</v>
      </c>
      <c r="K6" s="589"/>
      <c r="L6" s="337">
        <v>130</v>
      </c>
    </row>
    <row r="7" spans="1:12" ht="20.100000000000001" customHeight="1">
      <c r="A7" s="584" t="s">
        <v>216</v>
      </c>
      <c r="B7" s="585"/>
      <c r="C7" s="322">
        <v>820</v>
      </c>
      <c r="D7" s="322">
        <v>790</v>
      </c>
      <c r="E7" s="338">
        <v>30</v>
      </c>
      <c r="F7" s="338">
        <v>70</v>
      </c>
      <c r="G7" s="339">
        <v>0</v>
      </c>
      <c r="H7" s="575">
        <v>720</v>
      </c>
      <c r="I7" s="575"/>
      <c r="J7" s="576">
        <v>30</v>
      </c>
      <c r="K7" s="576"/>
      <c r="L7" s="340">
        <v>0</v>
      </c>
    </row>
    <row r="8" spans="1:12" ht="20.100000000000001" customHeight="1">
      <c r="A8" s="584" t="s">
        <v>217</v>
      </c>
      <c r="B8" s="585"/>
      <c r="C8" s="322">
        <v>1810</v>
      </c>
      <c r="D8" s="322">
        <v>1780</v>
      </c>
      <c r="E8" s="338">
        <v>30</v>
      </c>
      <c r="F8" s="338">
        <v>50</v>
      </c>
      <c r="G8" s="339">
        <v>0</v>
      </c>
      <c r="H8" s="575">
        <v>1700</v>
      </c>
      <c r="I8" s="575"/>
      <c r="J8" s="576">
        <v>20</v>
      </c>
      <c r="K8" s="576"/>
      <c r="L8" s="341">
        <v>40</v>
      </c>
    </row>
    <row r="9" spans="1:12" ht="20.100000000000001" customHeight="1">
      <c r="A9" s="584" t="s">
        <v>218</v>
      </c>
      <c r="B9" s="585"/>
      <c r="C9" s="322">
        <v>7730</v>
      </c>
      <c r="D9" s="322">
        <v>7640</v>
      </c>
      <c r="E9" s="338">
        <v>90</v>
      </c>
      <c r="F9" s="338">
        <v>130</v>
      </c>
      <c r="G9" s="338">
        <v>50</v>
      </c>
      <c r="H9" s="575">
        <v>7490</v>
      </c>
      <c r="I9" s="575"/>
      <c r="J9" s="576">
        <v>40</v>
      </c>
      <c r="K9" s="576"/>
      <c r="L9" s="340">
        <v>30</v>
      </c>
    </row>
    <row r="10" spans="1:12" ht="20.100000000000001" customHeight="1">
      <c r="A10" s="584" t="s">
        <v>219</v>
      </c>
      <c r="B10" s="585"/>
      <c r="C10" s="322">
        <v>9690</v>
      </c>
      <c r="D10" s="322">
        <v>9640</v>
      </c>
      <c r="E10" s="338">
        <v>50</v>
      </c>
      <c r="F10" s="339">
        <v>0</v>
      </c>
      <c r="G10" s="339">
        <v>0</v>
      </c>
      <c r="H10" s="575">
        <v>9550</v>
      </c>
      <c r="I10" s="575"/>
      <c r="J10" s="575">
        <v>100</v>
      </c>
      <c r="K10" s="575"/>
      <c r="L10" s="340">
        <v>40</v>
      </c>
    </row>
    <row r="11" spans="1:12" ht="20.100000000000001" customHeight="1">
      <c r="A11" s="584" t="s">
        <v>220</v>
      </c>
      <c r="B11" s="585"/>
      <c r="C11" s="322">
        <v>4190</v>
      </c>
      <c r="D11" s="322">
        <v>4150</v>
      </c>
      <c r="E11" s="338">
        <v>30</v>
      </c>
      <c r="F11" s="338">
        <v>60</v>
      </c>
      <c r="G11" s="339">
        <v>20</v>
      </c>
      <c r="H11" s="575">
        <v>4030</v>
      </c>
      <c r="I11" s="575"/>
      <c r="J11" s="575">
        <v>80</v>
      </c>
      <c r="K11" s="575"/>
      <c r="L11" s="340">
        <v>0</v>
      </c>
    </row>
    <row r="12" spans="1:12" ht="20.100000000000001" customHeight="1">
      <c r="A12" s="584" t="s">
        <v>221</v>
      </c>
      <c r="B12" s="585"/>
      <c r="C12" s="322">
        <v>4850</v>
      </c>
      <c r="D12" s="322">
        <v>4820</v>
      </c>
      <c r="E12" s="338">
        <v>40</v>
      </c>
      <c r="F12" s="339">
        <v>0</v>
      </c>
      <c r="G12" s="339">
        <v>20</v>
      </c>
      <c r="H12" s="575">
        <v>4780</v>
      </c>
      <c r="I12" s="575"/>
      <c r="J12" s="576">
        <v>60</v>
      </c>
      <c r="K12" s="576"/>
      <c r="L12" s="340">
        <v>0</v>
      </c>
    </row>
    <row r="13" spans="1:12" ht="20.100000000000001" customHeight="1">
      <c r="A13" s="584" t="s">
        <v>222</v>
      </c>
      <c r="B13" s="585"/>
      <c r="C13" s="322">
        <v>4120</v>
      </c>
      <c r="D13" s="322">
        <v>4120</v>
      </c>
      <c r="E13" s="339">
        <v>0</v>
      </c>
      <c r="F13" s="338">
        <v>20</v>
      </c>
      <c r="G13" s="339">
        <v>0</v>
      </c>
      <c r="H13" s="575">
        <v>4080</v>
      </c>
      <c r="I13" s="575"/>
      <c r="J13" s="575">
        <v>30</v>
      </c>
      <c r="K13" s="575"/>
      <c r="L13" s="340">
        <v>0</v>
      </c>
    </row>
    <row r="14" spans="1:12" ht="20.100000000000001" customHeight="1">
      <c r="A14" s="609" t="s">
        <v>344</v>
      </c>
      <c r="B14" s="585"/>
      <c r="C14" s="322">
        <v>3480</v>
      </c>
      <c r="D14" s="322">
        <v>3480</v>
      </c>
      <c r="E14" s="339">
        <v>0</v>
      </c>
      <c r="F14" s="339">
        <v>0</v>
      </c>
      <c r="G14" s="339">
        <v>0</v>
      </c>
      <c r="H14" s="575">
        <v>3430</v>
      </c>
      <c r="I14" s="575"/>
      <c r="J14" s="575">
        <v>30</v>
      </c>
      <c r="K14" s="575"/>
      <c r="L14" s="342">
        <v>20</v>
      </c>
    </row>
    <row r="15" spans="1:12" ht="20.100000000000001" customHeight="1" thickBot="1">
      <c r="A15" s="605" t="s">
        <v>345</v>
      </c>
      <c r="B15" s="606"/>
      <c r="C15" s="343">
        <v>1140</v>
      </c>
      <c r="D15" s="343">
        <v>1140</v>
      </c>
      <c r="E15" s="344">
        <v>0</v>
      </c>
      <c r="F15" s="344">
        <v>50</v>
      </c>
      <c r="G15" s="344">
        <v>0</v>
      </c>
      <c r="H15" s="582">
        <v>1100</v>
      </c>
      <c r="I15" s="582"/>
      <c r="J15" s="583">
        <v>0</v>
      </c>
      <c r="K15" s="583"/>
      <c r="L15" s="345">
        <v>0</v>
      </c>
    </row>
    <row r="16" spans="1:12" ht="15" customHeight="1">
      <c r="A16" s="144"/>
      <c r="B16" s="265" t="s">
        <v>355</v>
      </c>
      <c r="C16" s="142"/>
      <c r="D16" s="142"/>
      <c r="E16" s="142"/>
      <c r="F16" s="142"/>
      <c r="G16" s="142"/>
      <c r="H16" s="142"/>
      <c r="I16" s="142"/>
      <c r="J16" s="142"/>
      <c r="K16" s="142"/>
      <c r="L16" s="264" t="s">
        <v>343</v>
      </c>
    </row>
    <row r="17" spans="1:12" ht="15" customHeight="1">
      <c r="A17" s="144"/>
      <c r="B17" s="142"/>
      <c r="C17" s="142"/>
      <c r="D17" s="142"/>
      <c r="E17" s="142"/>
      <c r="F17" s="142"/>
      <c r="G17" s="142"/>
      <c r="H17" s="142"/>
      <c r="I17" s="142"/>
      <c r="J17" s="142"/>
      <c r="K17" s="142"/>
      <c r="L17" s="142"/>
    </row>
    <row r="18" spans="1:12" ht="15" customHeight="1" thickBot="1">
      <c r="A18" s="265" t="s">
        <v>346</v>
      </c>
      <c r="B18" s="142"/>
      <c r="C18" s="142"/>
      <c r="D18" s="142"/>
      <c r="E18" s="142"/>
      <c r="F18" s="142"/>
      <c r="G18" s="142"/>
      <c r="H18" s="142"/>
      <c r="I18" s="142"/>
      <c r="J18" s="142"/>
      <c r="K18" s="142"/>
      <c r="L18" s="143" t="s">
        <v>192</v>
      </c>
    </row>
    <row r="19" spans="1:12" ht="24.95" customHeight="1" thickBot="1">
      <c r="A19" s="610" t="s">
        <v>223</v>
      </c>
      <c r="B19" s="611"/>
      <c r="C19" s="577" t="s">
        <v>177</v>
      </c>
      <c r="D19" s="579" t="s">
        <v>224</v>
      </c>
      <c r="E19" s="579"/>
      <c r="F19" s="579" t="s">
        <v>225</v>
      </c>
      <c r="G19" s="579"/>
      <c r="H19" s="579" t="s">
        <v>173</v>
      </c>
      <c r="I19" s="579"/>
      <c r="J19" s="579"/>
      <c r="K19" s="579"/>
      <c r="L19" s="580" t="s">
        <v>108</v>
      </c>
    </row>
    <row r="20" spans="1:12" ht="30" customHeight="1">
      <c r="A20" s="612"/>
      <c r="B20" s="613"/>
      <c r="C20" s="578"/>
      <c r="D20" s="145" t="s">
        <v>226</v>
      </c>
      <c r="E20" s="146" t="s">
        <v>227</v>
      </c>
      <c r="F20" s="145" t="s">
        <v>226</v>
      </c>
      <c r="G20" s="146" t="s">
        <v>228</v>
      </c>
      <c r="H20" s="196" t="s">
        <v>226</v>
      </c>
      <c r="I20" s="147" t="s">
        <v>229</v>
      </c>
      <c r="J20" s="148" t="s">
        <v>230</v>
      </c>
      <c r="K20" s="149" t="s">
        <v>231</v>
      </c>
      <c r="L20" s="581"/>
    </row>
    <row r="21" spans="1:12" ht="20.100000000000001" customHeight="1">
      <c r="A21" s="607" t="s">
        <v>232</v>
      </c>
      <c r="B21" s="608"/>
      <c r="C21" s="317">
        <v>43410</v>
      </c>
      <c r="D21" s="318">
        <v>3970</v>
      </c>
      <c r="E21" s="318">
        <v>7060</v>
      </c>
      <c r="F21" s="318">
        <v>50</v>
      </c>
      <c r="G21" s="318">
        <v>50</v>
      </c>
      <c r="H21" s="319">
        <v>0</v>
      </c>
      <c r="I21" s="318">
        <v>5440</v>
      </c>
      <c r="J21" s="318">
        <v>20800</v>
      </c>
      <c r="K21" s="318">
        <v>5730</v>
      </c>
      <c r="L21" s="320">
        <v>300</v>
      </c>
    </row>
    <row r="22" spans="1:12" ht="20.100000000000001" customHeight="1">
      <c r="A22" s="150"/>
      <c r="B22" s="151" t="s">
        <v>233</v>
      </c>
      <c r="C22" s="321">
        <v>17680</v>
      </c>
      <c r="D22" s="322">
        <v>3330</v>
      </c>
      <c r="E22" s="322">
        <v>6510</v>
      </c>
      <c r="F22" s="322">
        <v>10</v>
      </c>
      <c r="G22" s="322">
        <v>20</v>
      </c>
      <c r="H22" s="323">
        <v>0</v>
      </c>
      <c r="I22" s="322">
        <v>2290</v>
      </c>
      <c r="J22" s="322">
        <v>2320</v>
      </c>
      <c r="K22" s="322">
        <v>3000</v>
      </c>
      <c r="L22" s="324">
        <v>200</v>
      </c>
    </row>
    <row r="23" spans="1:12" ht="20.100000000000001" customHeight="1">
      <c r="A23" s="150"/>
      <c r="B23" s="305" t="s">
        <v>351</v>
      </c>
      <c r="C23" s="321">
        <v>25000</v>
      </c>
      <c r="D23" s="322">
        <v>520</v>
      </c>
      <c r="E23" s="322">
        <v>310</v>
      </c>
      <c r="F23" s="322">
        <v>40</v>
      </c>
      <c r="G23" s="322">
        <v>10</v>
      </c>
      <c r="H23" s="323">
        <v>0</v>
      </c>
      <c r="I23" s="322">
        <v>3040</v>
      </c>
      <c r="J23" s="322">
        <v>18310</v>
      </c>
      <c r="K23" s="322">
        <v>2730</v>
      </c>
      <c r="L23" s="324">
        <v>40</v>
      </c>
    </row>
    <row r="24" spans="1:12" ht="20.100000000000001" customHeight="1">
      <c r="A24" s="152"/>
      <c r="B24" s="306" t="s">
        <v>317</v>
      </c>
      <c r="C24" s="321">
        <v>1420</v>
      </c>
      <c r="D24" s="325">
        <v>0</v>
      </c>
      <c r="E24" s="325">
        <v>0</v>
      </c>
      <c r="F24" s="325">
        <v>0</v>
      </c>
      <c r="G24" s="325">
        <v>0</v>
      </c>
      <c r="H24" s="323">
        <v>0</v>
      </c>
      <c r="I24" s="325">
        <v>0</v>
      </c>
      <c r="J24" s="322">
        <v>620</v>
      </c>
      <c r="K24" s="322">
        <v>800</v>
      </c>
      <c r="L24" s="326">
        <v>0</v>
      </c>
    </row>
    <row r="25" spans="1:12" ht="20.100000000000001" customHeight="1">
      <c r="A25" s="152"/>
      <c r="B25" s="363" t="s">
        <v>357</v>
      </c>
      <c r="C25" s="327">
        <v>0</v>
      </c>
      <c r="D25" s="325">
        <v>0</v>
      </c>
      <c r="E25" s="325">
        <v>0</v>
      </c>
      <c r="F25" s="325">
        <v>0</v>
      </c>
      <c r="G25" s="325">
        <v>0</v>
      </c>
      <c r="H25" s="323">
        <v>0</v>
      </c>
      <c r="I25" s="325">
        <v>0</v>
      </c>
      <c r="J25" s="325">
        <v>0</v>
      </c>
      <c r="K25" s="325">
        <v>0</v>
      </c>
      <c r="L25" s="326">
        <v>0</v>
      </c>
    </row>
    <row r="26" spans="1:12" ht="20.100000000000001" customHeight="1">
      <c r="A26" s="152"/>
      <c r="B26" s="306" t="s">
        <v>234</v>
      </c>
      <c r="C26" s="321">
        <v>22880</v>
      </c>
      <c r="D26" s="322">
        <v>500</v>
      </c>
      <c r="E26" s="322">
        <v>310</v>
      </c>
      <c r="F26" s="322">
        <v>40</v>
      </c>
      <c r="G26" s="322">
        <v>10</v>
      </c>
      <c r="H26" s="323">
        <v>0</v>
      </c>
      <c r="I26" s="322">
        <v>3040</v>
      </c>
      <c r="J26" s="322">
        <v>17380</v>
      </c>
      <c r="K26" s="322">
        <v>1570</v>
      </c>
      <c r="L26" s="324">
        <v>40</v>
      </c>
    </row>
    <row r="27" spans="1:12" ht="20.100000000000001" customHeight="1" thickBot="1">
      <c r="A27" s="153"/>
      <c r="B27" s="307" t="s">
        <v>235</v>
      </c>
      <c r="C27" s="328">
        <v>700</v>
      </c>
      <c r="D27" s="329">
        <v>20</v>
      </c>
      <c r="E27" s="330">
        <v>0</v>
      </c>
      <c r="F27" s="330">
        <v>0</v>
      </c>
      <c r="G27" s="330">
        <v>0</v>
      </c>
      <c r="H27" s="331">
        <v>0</v>
      </c>
      <c r="I27" s="330">
        <v>0</v>
      </c>
      <c r="J27" s="332">
        <v>310</v>
      </c>
      <c r="K27" s="332">
        <v>370</v>
      </c>
      <c r="L27" s="333">
        <v>0</v>
      </c>
    </row>
    <row r="28" spans="1:12" ht="15" customHeight="1">
      <c r="B28" s="142" t="s">
        <v>236</v>
      </c>
      <c r="C28" s="142"/>
      <c r="D28" s="142"/>
      <c r="E28" s="142"/>
      <c r="F28" s="142"/>
      <c r="G28" s="142"/>
      <c r="H28" s="142"/>
      <c r="I28" s="142"/>
      <c r="J28" s="142"/>
      <c r="K28" s="142"/>
      <c r="L28" s="264" t="s">
        <v>347</v>
      </c>
    </row>
    <row r="29" spans="1:12">
      <c r="B29" s="362" t="s">
        <v>356</v>
      </c>
      <c r="C29" s="154"/>
      <c r="D29" s="154"/>
      <c r="E29" s="154"/>
      <c r="F29" s="154"/>
      <c r="G29" s="154"/>
      <c r="H29" s="154"/>
      <c r="I29" s="154"/>
      <c r="J29" s="154"/>
      <c r="K29" s="154"/>
      <c r="L29" s="154"/>
    </row>
  </sheetData>
  <sheetProtection selectLockedCells="1" selectUnlockedCells="1"/>
  <mergeCells count="49">
    <mergeCell ref="A15:B15"/>
    <mergeCell ref="A7:B7"/>
    <mergeCell ref="A21:B21"/>
    <mergeCell ref="A14:B14"/>
    <mergeCell ref="A13:B13"/>
    <mergeCell ref="A12:B12"/>
    <mergeCell ref="A19:B20"/>
    <mergeCell ref="A8:B8"/>
    <mergeCell ref="A10:B10"/>
    <mergeCell ref="A9:B9"/>
    <mergeCell ref="A2:H2"/>
    <mergeCell ref="A3:B5"/>
    <mergeCell ref="C3:C5"/>
    <mergeCell ref="D3:E3"/>
    <mergeCell ref="F3:L3"/>
    <mergeCell ref="G4:G5"/>
    <mergeCell ref="A6:B6"/>
    <mergeCell ref="L4:L5"/>
    <mergeCell ref="H6:I6"/>
    <mergeCell ref="J6:K6"/>
    <mergeCell ref="D4:D5"/>
    <mergeCell ref="J4:K5"/>
    <mergeCell ref="H4:I5"/>
    <mergeCell ref="E4:E5"/>
    <mergeCell ref="F4:F5"/>
    <mergeCell ref="H7:I7"/>
    <mergeCell ref="H9:I9"/>
    <mergeCell ref="H10:I10"/>
    <mergeCell ref="J10:K10"/>
    <mergeCell ref="A11:B11"/>
    <mergeCell ref="J7:K7"/>
    <mergeCell ref="H8:I8"/>
    <mergeCell ref="J8:K8"/>
    <mergeCell ref="J9:K9"/>
    <mergeCell ref="L19:L20"/>
    <mergeCell ref="H14:I14"/>
    <mergeCell ref="J14:K14"/>
    <mergeCell ref="H19:K19"/>
    <mergeCell ref="J13:K13"/>
    <mergeCell ref="H15:I15"/>
    <mergeCell ref="J15:K15"/>
    <mergeCell ref="H12:I12"/>
    <mergeCell ref="J12:K12"/>
    <mergeCell ref="J11:K11"/>
    <mergeCell ref="H11:I11"/>
    <mergeCell ref="C19:C20"/>
    <mergeCell ref="D19:E19"/>
    <mergeCell ref="F19:G19"/>
    <mergeCell ref="H13:I13"/>
  </mergeCells>
  <phoneticPr fontId="13"/>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dimension ref="A1:O56"/>
  <sheetViews>
    <sheetView view="pageBreakPreview" zoomScaleNormal="100" zoomScaleSheetLayoutView="100" workbookViewId="0">
      <selection activeCell="H21" sqref="H21:I21"/>
    </sheetView>
  </sheetViews>
  <sheetFormatPr defaultRowHeight="12"/>
  <cols>
    <col min="1" max="5" width="16.5703125" style="9" customWidth="1"/>
    <col min="6" max="6" width="19.140625" style="9" customWidth="1"/>
    <col min="7" max="7" width="1.85546875" style="9" customWidth="1"/>
    <col min="8" max="8" width="13.85546875" style="9" customWidth="1"/>
    <col min="9" max="9" width="10.85546875" style="9" customWidth="1"/>
    <col min="10" max="10" width="10.7109375" style="9" customWidth="1"/>
    <col min="11" max="12" width="9.85546875" style="9" customWidth="1"/>
    <col min="13" max="14" width="9.28515625" style="9" customWidth="1"/>
    <col min="15" max="15" width="6.85546875" style="9" customWidth="1"/>
    <col min="16" max="16384" width="9.140625" style="9"/>
  </cols>
  <sheetData>
    <row r="1" spans="1:9" ht="17.25">
      <c r="A1" s="614" t="s">
        <v>237</v>
      </c>
      <c r="B1" s="614"/>
      <c r="C1" s="614"/>
      <c r="D1" s="614"/>
      <c r="E1" s="614"/>
      <c r="F1" s="614"/>
    </row>
    <row r="2" spans="1:9">
      <c r="A2" s="180"/>
      <c r="H2" s="364"/>
    </row>
    <row r="3" spans="1:9">
      <c r="A3" s="180"/>
      <c r="H3" s="181" t="s">
        <v>291</v>
      </c>
    </row>
    <row r="4" spans="1:9">
      <c r="A4" s="180"/>
      <c r="H4" s="67" t="s">
        <v>238</v>
      </c>
      <c r="I4" s="67" t="s">
        <v>5</v>
      </c>
    </row>
    <row r="5" spans="1:9">
      <c r="A5" s="180"/>
      <c r="B5" s="192" t="s">
        <v>318</v>
      </c>
      <c r="E5" s="192" t="s">
        <v>319</v>
      </c>
      <c r="H5" s="183">
        <f>‐86‐!G10</f>
        <v>0.77200000000000002</v>
      </c>
      <c r="I5" s="183">
        <f>‐86‐!I10</f>
        <v>0.22800000000000001</v>
      </c>
    </row>
    <row r="6" spans="1:9">
      <c r="A6" s="14"/>
      <c r="E6" s="182" t="s">
        <v>297</v>
      </c>
      <c r="H6" s="364"/>
    </row>
    <row r="7" spans="1:9">
      <c r="A7" s="180"/>
      <c r="H7" s="181" t="s">
        <v>298</v>
      </c>
      <c r="I7" s="9" t="s">
        <v>239</v>
      </c>
    </row>
    <row r="8" spans="1:9">
      <c r="A8" s="180"/>
      <c r="H8" s="66" t="s">
        <v>22</v>
      </c>
      <c r="I8" s="184">
        <f>‐86‐!G16</f>
        <v>21.6</v>
      </c>
    </row>
    <row r="9" spans="1:9">
      <c r="A9" s="180"/>
      <c r="H9" s="66" t="s">
        <v>23</v>
      </c>
      <c r="I9" s="184">
        <f>‐86‐!G17+‐86‐!G18</f>
        <v>4.5</v>
      </c>
    </row>
    <row r="10" spans="1:9">
      <c r="A10" s="180"/>
      <c r="H10" s="66" t="s">
        <v>24</v>
      </c>
      <c r="I10" s="184">
        <f>‐86‐!G19+‐86‐!G20</f>
        <v>22.2</v>
      </c>
    </row>
    <row r="11" spans="1:9">
      <c r="A11" s="180"/>
      <c r="H11" s="66" t="s">
        <v>26</v>
      </c>
      <c r="I11" s="184">
        <f>‐86‐!G21+‐86‐!G22</f>
        <v>3.2</v>
      </c>
    </row>
    <row r="12" spans="1:9">
      <c r="A12" s="180"/>
      <c r="H12" s="66" t="s">
        <v>164</v>
      </c>
      <c r="I12" s="184">
        <f>‐86‐!G23</f>
        <v>16.3</v>
      </c>
    </row>
    <row r="13" spans="1:9">
      <c r="A13" s="180"/>
      <c r="H13" s="66" t="s">
        <v>165</v>
      </c>
      <c r="I13" s="184">
        <f>‐86‐!G24</f>
        <v>5.8</v>
      </c>
    </row>
    <row r="14" spans="1:9">
      <c r="A14" s="180"/>
      <c r="H14" s="66" t="s">
        <v>166</v>
      </c>
      <c r="I14" s="184">
        <f>‐86‐!G25</f>
        <v>2.4</v>
      </c>
    </row>
    <row r="15" spans="1:9">
      <c r="A15" s="180"/>
      <c r="H15" s="66" t="s">
        <v>167</v>
      </c>
      <c r="I15" s="184">
        <f>+‐86‐!G26+‐86‐!G27</f>
        <v>2.4000000000000004</v>
      </c>
    </row>
    <row r="16" spans="1:9">
      <c r="A16" s="180"/>
      <c r="H16" s="66" t="s">
        <v>168</v>
      </c>
      <c r="I16" s="184">
        <f>‐86‐!G28</f>
        <v>4.3</v>
      </c>
    </row>
    <row r="17" spans="1:9">
      <c r="A17" s="180"/>
      <c r="H17" s="66" t="s">
        <v>169</v>
      </c>
      <c r="I17" s="184">
        <f>‐86‐!G29</f>
        <v>13.7</v>
      </c>
    </row>
    <row r="18" spans="1:9">
      <c r="A18" s="180"/>
      <c r="H18" s="66" t="s">
        <v>170</v>
      </c>
      <c r="I18" s="184">
        <f>‐86‐!G30</f>
        <v>3.6</v>
      </c>
    </row>
    <row r="19" spans="1:9">
      <c r="A19" s="180"/>
      <c r="H19" s="66" t="s">
        <v>171</v>
      </c>
      <c r="I19" s="184">
        <f>‐86‐!G31</f>
        <v>0</v>
      </c>
    </row>
    <row r="20" spans="1:9">
      <c r="A20" s="180"/>
      <c r="H20" s="185"/>
      <c r="I20" s="186">
        <f>SUM(I8:I19)</f>
        <v>100</v>
      </c>
    </row>
    <row r="21" spans="1:9">
      <c r="A21" s="180"/>
      <c r="H21" s="622" t="s">
        <v>286</v>
      </c>
      <c r="I21" s="623">
        <f>‐86‐!F15</f>
        <v>1489.3</v>
      </c>
    </row>
    <row r="22" spans="1:9">
      <c r="A22" s="180"/>
    </row>
    <row r="23" spans="1:9">
      <c r="A23" s="180"/>
    </row>
    <row r="24" spans="1:9">
      <c r="A24" s="180"/>
    </row>
    <row r="25" spans="1:9">
      <c r="A25" s="180"/>
    </row>
    <row r="26" spans="1:9">
      <c r="A26" s="180"/>
    </row>
    <row r="27" spans="1:9">
      <c r="A27" s="180"/>
    </row>
    <row r="28" spans="1:9">
      <c r="A28" s="180"/>
    </row>
    <row r="29" spans="1:9">
      <c r="A29" s="180"/>
    </row>
    <row r="30" spans="1:9">
      <c r="A30" s="180"/>
    </row>
    <row r="31" spans="1:9">
      <c r="A31" s="180"/>
    </row>
    <row r="32" spans="1:9">
      <c r="A32" s="180"/>
    </row>
    <row r="33" spans="1:15">
      <c r="A33" s="180"/>
    </row>
    <row r="34" spans="1:15">
      <c r="A34" s="180"/>
    </row>
    <row r="35" spans="1:15">
      <c r="A35" s="180"/>
      <c r="H35" s="364"/>
    </row>
    <row r="36" spans="1:15">
      <c r="A36" s="180"/>
      <c r="H36" s="365" t="s">
        <v>359</v>
      </c>
    </row>
    <row r="37" spans="1:15">
      <c r="A37" s="180"/>
      <c r="B37" s="192" t="s">
        <v>320</v>
      </c>
      <c r="E37" s="192" t="s">
        <v>321</v>
      </c>
      <c r="H37" s="1" t="s">
        <v>240</v>
      </c>
      <c r="I37" s="2" t="s">
        <v>241</v>
      </c>
      <c r="J37" s="2" t="s">
        <v>242</v>
      </c>
      <c r="K37" s="2" t="s">
        <v>243</v>
      </c>
      <c r="L37" s="2" t="s">
        <v>244</v>
      </c>
      <c r="M37" s="2" t="s">
        <v>245</v>
      </c>
      <c r="N37" s="68" t="s">
        <v>246</v>
      </c>
      <c r="O37" s="187" t="s">
        <v>287</v>
      </c>
    </row>
    <row r="38" spans="1:15">
      <c r="A38" s="180"/>
      <c r="H38" s="1">
        <f>+‐87‐!F9</f>
        <v>10.6</v>
      </c>
      <c r="I38" s="1">
        <f>+‐87‐!H9</f>
        <v>9.27</v>
      </c>
      <c r="J38" s="1">
        <f>+‐87‐!J9</f>
        <v>4.9000000000000004</v>
      </c>
      <c r="K38" s="15">
        <f>+‐87‐!C19</f>
        <v>50.7</v>
      </c>
      <c r="L38" s="15">
        <f>+‐87‐!F19</f>
        <v>14.6</v>
      </c>
      <c r="M38" s="15">
        <f>+‐87‐!H19</f>
        <v>7.2</v>
      </c>
      <c r="N38" s="69">
        <f>+‐87‐!J19</f>
        <v>8.77</v>
      </c>
      <c r="O38" s="188">
        <f>+‐87‐!C9</f>
        <v>106.04</v>
      </c>
    </row>
    <row r="39" spans="1:15">
      <c r="A39" s="180"/>
    </row>
    <row r="40" spans="1:15">
      <c r="A40" s="180"/>
    </row>
    <row r="41" spans="1:15">
      <c r="A41" s="180"/>
      <c r="H41" s="364"/>
    </row>
    <row r="42" spans="1:15">
      <c r="A42" s="180"/>
      <c r="H42" s="181" t="s">
        <v>299</v>
      </c>
    </row>
    <row r="43" spans="1:15">
      <c r="A43" s="180"/>
      <c r="H43" s="185"/>
      <c r="I43" s="1" t="s">
        <v>134</v>
      </c>
      <c r="J43" s="1" t="s">
        <v>173</v>
      </c>
      <c r="K43" s="1" t="s">
        <v>136</v>
      </c>
      <c r="L43" s="1" t="s">
        <v>247</v>
      </c>
      <c r="M43" s="1" t="s">
        <v>108</v>
      </c>
      <c r="N43" s="16" t="s">
        <v>176</v>
      </c>
    </row>
    <row r="44" spans="1:15">
      <c r="A44" s="180"/>
      <c r="H44" s="189" t="str">
        <f>‐87‐!A5</f>
        <v>平成21年度</v>
      </c>
      <c r="I44" s="17">
        <f>‐91‐!C4</f>
        <v>95</v>
      </c>
      <c r="J44" s="17">
        <f>‐91‐!D4</f>
        <v>49</v>
      </c>
      <c r="K44" s="17">
        <f>‐91‐!E4</f>
        <v>8</v>
      </c>
      <c r="L44" s="17">
        <f>‐91‐!F4+‐91‐!G4</f>
        <v>7</v>
      </c>
      <c r="M44" s="17">
        <f>‐91‐!H4</f>
        <v>40</v>
      </c>
      <c r="N44" s="17">
        <f>‐91‐!I4</f>
        <v>12</v>
      </c>
    </row>
    <row r="45" spans="1:15">
      <c r="A45" s="180"/>
      <c r="H45" s="190">
        <f>‐87‐!A6</f>
        <v>22</v>
      </c>
      <c r="I45" s="17">
        <f>‐91‐!C5</f>
        <v>110</v>
      </c>
      <c r="J45" s="17">
        <f>‐91‐!D5</f>
        <v>65</v>
      </c>
      <c r="K45" s="17">
        <f>‐91‐!E5</f>
        <v>6</v>
      </c>
      <c r="L45" s="17">
        <f>‐91‐!F5+‐91‐!G5</f>
        <v>5</v>
      </c>
      <c r="M45" s="17">
        <f>‐91‐!H5</f>
        <v>50</v>
      </c>
      <c r="N45" s="17">
        <f>‐91‐!I5</f>
        <v>14</v>
      </c>
    </row>
    <row r="46" spans="1:15">
      <c r="A46" s="180"/>
      <c r="H46" s="190">
        <f>‐87‐!A7</f>
        <v>23</v>
      </c>
      <c r="I46" s="17">
        <f>‐91‐!C6</f>
        <v>159</v>
      </c>
      <c r="J46" s="17">
        <f>‐91‐!D6</f>
        <v>45</v>
      </c>
      <c r="K46" s="17">
        <f>‐91‐!E6</f>
        <v>7</v>
      </c>
      <c r="L46" s="17">
        <f>‐91‐!F6+‐91‐!G6</f>
        <v>10</v>
      </c>
      <c r="M46" s="17">
        <f>‐91‐!H6</f>
        <v>17</v>
      </c>
      <c r="N46" s="17">
        <f>‐91‐!I6</f>
        <v>7</v>
      </c>
    </row>
    <row r="47" spans="1:15">
      <c r="A47" s="180"/>
      <c r="H47" s="190">
        <f>‐87‐!A8</f>
        <v>24</v>
      </c>
      <c r="I47" s="17">
        <f>‐91‐!C7</f>
        <v>101</v>
      </c>
      <c r="J47" s="17">
        <f>‐91‐!D7</f>
        <v>61</v>
      </c>
      <c r="K47" s="17">
        <f>‐91‐!E7</f>
        <v>6</v>
      </c>
      <c r="L47" s="17">
        <f>‐91‐!F7+‐91‐!G7</f>
        <v>14</v>
      </c>
      <c r="M47" s="17">
        <f>‐91‐!H7</f>
        <v>60</v>
      </c>
      <c r="N47" s="17">
        <f>‐91‐!I7</f>
        <v>8</v>
      </c>
    </row>
    <row r="48" spans="1:15">
      <c r="A48" s="180"/>
      <c r="H48" s="190">
        <f>‐87‐!A9</f>
        <v>25</v>
      </c>
      <c r="I48" s="17">
        <f>‐91‐!C8</f>
        <v>119</v>
      </c>
      <c r="J48" s="17">
        <f>‐91‐!D8</f>
        <v>85</v>
      </c>
      <c r="K48" s="17">
        <f>‐91‐!E8</f>
        <v>4</v>
      </c>
      <c r="L48" s="17">
        <f>‐91‐!F8+‐91‐!G8</f>
        <v>18</v>
      </c>
      <c r="M48" s="17">
        <f>‐91‐!H8</f>
        <v>47</v>
      </c>
      <c r="N48" s="18">
        <f>‐91‐!I8</f>
        <v>13</v>
      </c>
      <c r="O48" s="19"/>
    </row>
    <row r="49" spans="1:10">
      <c r="A49" s="180"/>
    </row>
    <row r="50" spans="1:10">
      <c r="A50" s="180"/>
      <c r="I50" s="191"/>
    </row>
    <row r="51" spans="1:10">
      <c r="A51" s="180"/>
      <c r="I51" s="191"/>
      <c r="J51" s="191"/>
    </row>
    <row r="52" spans="1:10">
      <c r="A52" s="180"/>
      <c r="I52" s="191"/>
      <c r="J52" s="191"/>
    </row>
    <row r="53" spans="1:10">
      <c r="A53" s="180"/>
    </row>
    <row r="54" spans="1:10">
      <c r="A54" s="180"/>
    </row>
    <row r="55" spans="1:10">
      <c r="A55" s="180"/>
    </row>
    <row r="56" spans="1:10">
      <c r="A56" s="180"/>
    </row>
  </sheetData>
  <sheetProtection selectLockedCells="1" selectUnlockedCells="1"/>
  <mergeCells count="1">
    <mergeCell ref="A1:F1"/>
  </mergeCells>
  <phoneticPr fontId="13"/>
  <printOptions horizontalCentered="1"/>
  <pageMargins left="0.59055118110236227" right="0.59055118110236227" top="0.59055118110236227" bottom="0.59055118110236227" header="0.39370078740157483" footer="0.39370078740157483"/>
  <pageSetup paperSize="9" scale="98" firstPageNumber="14" orientation="portrait" useFirstPageNumber="1" horizontalDpi="300"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‐86‐</vt:lpstr>
      <vt:lpstr>‐87‐</vt:lpstr>
      <vt:lpstr>‐88‐ </vt:lpstr>
      <vt:lpstr>‐89‐</vt:lpstr>
      <vt:lpstr>‐90‐</vt:lpstr>
      <vt:lpstr>‐91‐</vt:lpstr>
      <vt:lpstr>‐92‐</vt:lpstr>
      <vt:lpstr>-93-</vt:lpstr>
      <vt:lpstr>グラフ</vt:lpstr>
      <vt:lpstr>‐86‐!Print_Area</vt:lpstr>
      <vt:lpstr>'‐88‐ '!Print_Area</vt:lpstr>
      <vt:lpstr>‐90‐!Print_Area</vt:lpstr>
      <vt:lpstr>'-93-'!Print_Area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6</cp:revision>
  <cp:lastPrinted>2015-03-11T02:35:30Z</cp:lastPrinted>
  <dcterms:created xsi:type="dcterms:W3CDTF">2002-03-19T05:03:05Z</dcterms:created>
  <dcterms:modified xsi:type="dcterms:W3CDTF">2015-03-11T02:37:42Z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