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C:\Users\u1993\Desktop\統計うらそえ修正\R3\"/>
    </mc:Choice>
  </mc:AlternateContent>
  <xr:revisionPtr revIDLastSave="0" documentId="13_ncr:1_{C53D0391-7D5D-46FA-A689-DF0088A2952F}" xr6:coauthVersionLast="45" xr6:coauthVersionMax="45" xr10:uidLastSave="{00000000-0000-0000-0000-000000000000}"/>
  <bookViews>
    <workbookView xWindow="20370" yWindow="-120" windowWidth="29040" windowHeight="15840" activeTab="2" xr2:uid="{3DD6BCE4-5211-4F22-96AE-4665017C73CD}"/>
    <workbookView xWindow="20370" yWindow="-120" windowWidth="29040" windowHeight="15840" activeTab="6" xr2:uid="{997B689F-D409-4B45-8D67-9EB605783E3C}"/>
  </bookViews>
  <sheets>
    <sheet name="－31－" sheetId="1" r:id="rId1"/>
    <sheet name="－32－" sheetId="2" r:id="rId2"/>
    <sheet name="－33－" sheetId="3" r:id="rId3"/>
    <sheet name="－34－" sheetId="4" r:id="rId4"/>
    <sheet name="－36、37－" sheetId="6" r:id="rId5"/>
    <sheet name="－35－" sheetId="5" r:id="rId6"/>
    <sheet name="－38－" sheetId="8" r:id="rId7"/>
    <sheet name="グラフ" sheetId="9" r:id="rId8"/>
  </sheets>
  <definedNames>
    <definedName name="_xlnm.Print_Area" localSheetId="0">'－31－'!$A$1:$H$26</definedName>
    <definedName name="_xlnm.Print_Area" localSheetId="1">'－32－'!$A$1:$D$52</definedName>
    <definedName name="_xlnm.Print_Area" localSheetId="2">'－33－'!$A$1:$K$47</definedName>
    <definedName name="_xlnm.Print_Area" localSheetId="3">'－34－'!$A$1:$E$35</definedName>
    <definedName name="_xlnm.Print_Area" localSheetId="5">'－35－'!$A$1:$K$43</definedName>
    <definedName name="_xlnm.Print_Area" localSheetId="4">'－36、37－'!$A$1:$X$57</definedName>
    <definedName name="_xlnm.Print_Area" localSheetId="6">'－38－'!$A$1:$H$48</definedName>
    <definedName name="_xlnm.Print_Area" localSheetId="7">グラフ!$A$1:$F$120</definedName>
  </definedNames>
  <calcPr calcId="191029" iterateDelta="1E-4"/>
</workbook>
</file>

<file path=xl/calcChain.xml><?xml version="1.0" encoding="utf-8"?>
<calcChain xmlns="http://schemas.openxmlformats.org/spreadsheetml/2006/main">
  <c r="H4" i="9" l="1"/>
  <c r="H106" i="9"/>
  <c r="H105" i="9"/>
  <c r="H104" i="9"/>
  <c r="H103" i="9"/>
  <c r="H102" i="9"/>
  <c r="H101" i="9"/>
  <c r="H100" i="9"/>
  <c r="H99" i="9"/>
  <c r="H98" i="9"/>
  <c r="H97" i="9"/>
  <c r="H96" i="9"/>
  <c r="H95" i="9"/>
  <c r="Q39" i="9" l="1"/>
  <c r="P39" i="9"/>
  <c r="O39" i="9"/>
  <c r="Q38" i="9"/>
  <c r="P38" i="9"/>
  <c r="O38" i="9"/>
  <c r="Q37" i="9"/>
  <c r="P37" i="9"/>
  <c r="O37" i="9"/>
  <c r="N39" i="9"/>
  <c r="N38" i="9"/>
  <c r="N37" i="9"/>
  <c r="L39" i="9"/>
  <c r="L38" i="9"/>
  <c r="L37" i="9"/>
  <c r="M39" i="9"/>
  <c r="M38" i="9"/>
  <c r="M37" i="9"/>
  <c r="J38" i="9"/>
  <c r="J37" i="9"/>
  <c r="B14" i="8" l="1"/>
  <c r="J79" i="9" l="1"/>
  <c r="I4" i="9" l="1"/>
  <c r="J4" i="9"/>
  <c r="K4" i="9"/>
  <c r="L4" i="9"/>
  <c r="M4" i="9"/>
  <c r="N4" i="9"/>
  <c r="I13" i="9"/>
  <c r="I37" i="9"/>
  <c r="K37" i="9"/>
  <c r="I38" i="9"/>
  <c r="K38" i="9"/>
  <c r="I39" i="9"/>
  <c r="J39" i="9"/>
  <c r="K39"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O4" i="9" l="1"/>
  <c r="H5" i="9" s="1"/>
  <c r="H94" i="9"/>
  <c r="J5" i="9" l="1"/>
  <c r="I5" i="9"/>
  <c r="N5" i="9"/>
  <c r="M5" i="9"/>
  <c r="L5" i="9"/>
  <c r="O5" i="9"/>
  <c r="I14" i="9" l="1"/>
  <c r="I15" i="9" s="1"/>
  <c r="J13" i="9" s="1"/>
  <c r="J14" i="9" l="1"/>
</calcChain>
</file>

<file path=xl/sharedStrings.xml><?xml version="1.0" encoding="utf-8"?>
<sst xmlns="http://schemas.openxmlformats.org/spreadsheetml/2006/main" count="796" uniqueCount="509">
  <si>
    <t>Ⅰ 土地及び気象　</t>
  </si>
  <si>
    <t xml:space="preserve">位置及び面積  </t>
  </si>
  <si>
    <t>浦添市の位置・面積</t>
  </si>
  <si>
    <t>市庁舎の位置</t>
  </si>
  <si>
    <t>東経127°45′11"</t>
  </si>
  <si>
    <t>北緯 26°15′05"</t>
  </si>
  <si>
    <t>浦添市安波茶</t>
  </si>
  <si>
    <t>東経127°43′19"</t>
  </si>
  <si>
    <t>東経127°40′08"</t>
  </si>
  <si>
    <t>北緯 26°14′46"</t>
  </si>
  <si>
    <t>一丁目１番１号</t>
  </si>
  <si>
    <t>北緯 26°14′45"</t>
  </si>
  <si>
    <t>東経127°43′18"</t>
  </si>
  <si>
    <t>北緯 26°14′00"</t>
  </si>
  <si>
    <t>（注）座標値は世界測地系によるものです。</t>
  </si>
  <si>
    <t>資料：国土地理院</t>
  </si>
  <si>
    <t>（単位：㎡)</t>
  </si>
  <si>
    <t>編入面積（㎡）</t>
  </si>
  <si>
    <t>昭和40年６月17日</t>
  </si>
  <si>
    <t>事務所</t>
  </si>
  <si>
    <t>昭和40年12月30日</t>
  </si>
  <si>
    <t>〃</t>
  </si>
  <si>
    <t xml:space="preserve"> 〃</t>
  </si>
  <si>
    <t>事務所・製材所</t>
  </si>
  <si>
    <t>工場</t>
  </si>
  <si>
    <t>昭和41年６月16日</t>
  </si>
  <si>
    <t>給油所</t>
  </si>
  <si>
    <t>昭和41年12月28日</t>
  </si>
  <si>
    <t>未使用</t>
  </si>
  <si>
    <t>昭和42年３月30日</t>
  </si>
  <si>
    <t>学校</t>
  </si>
  <si>
    <t>昭和42年４月１日</t>
  </si>
  <si>
    <t>昭和42年10月11日</t>
  </si>
  <si>
    <t>ゴルフレンジ</t>
  </si>
  <si>
    <t>昭和44年３月22日</t>
  </si>
  <si>
    <t>住宅・骨材集積所</t>
  </si>
  <si>
    <t>事務所・発電所</t>
  </si>
  <si>
    <t>昭和48年１月23日</t>
  </si>
  <si>
    <t>自動車修理工場</t>
  </si>
  <si>
    <t>昭和52年１月17日</t>
  </si>
  <si>
    <t>船舶修理工場</t>
  </si>
  <si>
    <t>昭和55年８月11日</t>
  </si>
  <si>
    <t>塵芥処理施設</t>
  </si>
  <si>
    <t>昭和60年11月５日</t>
  </si>
  <si>
    <t>小型船溜</t>
  </si>
  <si>
    <t>昭和62年６月９日</t>
  </si>
  <si>
    <t>昭和63年１月26日</t>
  </si>
  <si>
    <t>漁港</t>
  </si>
  <si>
    <t>昭和63年７月29日</t>
  </si>
  <si>
    <t>車海老養殖施設</t>
  </si>
  <si>
    <t>昭和63年10月25日</t>
  </si>
  <si>
    <t>平成元年１月10日</t>
  </si>
  <si>
    <t>卸商業団地</t>
  </si>
  <si>
    <t>平成元年７月21日</t>
  </si>
  <si>
    <t>港湾関連用地</t>
  </si>
  <si>
    <t>平成元年８月29日</t>
  </si>
  <si>
    <t>ふ頭用地</t>
  </si>
  <si>
    <t>平成２年２月16日</t>
  </si>
  <si>
    <t>平成３年５月24日</t>
  </si>
  <si>
    <t>緑地</t>
  </si>
  <si>
    <t>平成５年４月23日</t>
  </si>
  <si>
    <t>平成９年11月18日</t>
  </si>
  <si>
    <t>平成11年３月２日</t>
  </si>
  <si>
    <t>平成12年９月19日</t>
  </si>
  <si>
    <t>平成16年11月５日</t>
  </si>
  <si>
    <t>平成23年１月17日</t>
  </si>
  <si>
    <t>都市機能用地</t>
  </si>
  <si>
    <t>（単位:k㎡)</t>
  </si>
  <si>
    <t>畑</t>
  </si>
  <si>
    <t>軍用地</t>
  </si>
  <si>
    <t>その他</t>
  </si>
  <si>
    <t>資料：資産税課</t>
  </si>
  <si>
    <t>工業用地</t>
  </si>
  <si>
    <t>公共用地</t>
  </si>
  <si>
    <t>件数</t>
  </si>
  <si>
    <t>（単位：水位㎝、流量㎥／秒）</t>
  </si>
  <si>
    <t>上　流</t>
  </si>
  <si>
    <t>中　流</t>
  </si>
  <si>
    <t>下　流</t>
  </si>
  <si>
    <t>平良橋</t>
  </si>
  <si>
    <t>花見橋</t>
  </si>
  <si>
    <t>安謝橋</t>
  </si>
  <si>
    <t>経塚橋</t>
  </si>
  <si>
    <t>勢理橋</t>
  </si>
  <si>
    <t>安川団地</t>
  </si>
  <si>
    <t>牧港</t>
  </si>
  <si>
    <t>西側</t>
  </si>
  <si>
    <t>第二橋</t>
  </si>
  <si>
    <t>透視度</t>
  </si>
  <si>
    <t>（平均）</t>
  </si>
  <si>
    <t>ＢＯＤ</t>
  </si>
  <si>
    <t>浦添市環境保全課（小湾川、牧港川）</t>
  </si>
  <si>
    <t>（注）</t>
  </si>
  <si>
    <t>海面気圧(hPa)</t>
  </si>
  <si>
    <t>気温</t>
  </si>
  <si>
    <t>月</t>
  </si>
  <si>
    <t>日</t>
  </si>
  <si>
    <t>湿度</t>
  </si>
  <si>
    <t>１月</t>
  </si>
  <si>
    <t>２月</t>
  </si>
  <si>
    <t>３月</t>
  </si>
  <si>
    <t>４月</t>
  </si>
  <si>
    <t>５月</t>
  </si>
  <si>
    <t>６月</t>
  </si>
  <si>
    <t>７月</t>
  </si>
  <si>
    <t>８月</t>
  </si>
  <si>
    <t>９月</t>
  </si>
  <si>
    <t>10月</t>
  </si>
  <si>
    <t>11月</t>
  </si>
  <si>
    <t>12月</t>
  </si>
  <si>
    <t>資料：沖縄気象台</t>
  </si>
  <si>
    <t>（単位：hPa、℃、％、㎜、m/s）</t>
  </si>
  <si>
    <t>風速</t>
  </si>
  <si>
    <t>（単位：日）</t>
  </si>
  <si>
    <t>晴天日数</t>
  </si>
  <si>
    <t>降水日数</t>
  </si>
  <si>
    <t>施設面積</t>
  </si>
  <si>
    <t>昭和43年６月30日</t>
  </si>
  <si>
    <t>新間原地域（発電所施設）</t>
  </si>
  <si>
    <t>昭和44年11月30日</t>
  </si>
  <si>
    <t>牧港水道ポンプ</t>
  </si>
  <si>
    <t>昭和47年５月14日</t>
  </si>
  <si>
    <t>牧港補給地区（極東放送）</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</si>
  <si>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</si>
  <si>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</si>
  <si>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</si>
  <si>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</si>
  <si>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</si>
  <si>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</si>
  <si>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</si>
  <si>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</si>
  <si>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</si>
  <si>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</si>
  <si>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</si>
  <si>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</si>
  <si>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</si>
  <si>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</si>
  <si>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</si>
  <si>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</si>
  <si>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</si>
  <si>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</si>
  <si>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</si>
  <si>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</si>
  <si>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</si>
  <si>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</si>
  <si>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</si>
  <si>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</si>
  <si>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</si>
  <si>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</si>
  <si>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</si>
  <si>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</si>
  <si>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</si>
  <si>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</si>
  <si>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</si>
  <si>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</si>
  <si>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</si>
  <si>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</si>
  <si>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</si>
  <si>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</si>
  <si>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</si>
  <si>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</si>
  <si>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</si>
  <si>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</si>
  <si>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</si>
  <si>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</si>
  <si>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</si>
  <si>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</si>
  <si>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</si>
  <si>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</si>
  <si>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</si>
  <si>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</si>
  <si>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</si>
  <si>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</si>
  <si>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</si>
  <si>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</si>
  <si>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</si>
  <si>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0"/>
  </si>
  <si>
    <t>小湾川</t>
    <rPh sb="0" eb="1">
      <t>コ</t>
    </rPh>
    <rPh sb="1" eb="2">
      <t>ワン</t>
    </rPh>
    <rPh sb="2" eb="3">
      <t>カワ</t>
    </rPh>
    <phoneticPr fontId="10"/>
  </si>
  <si>
    <t>牧港川</t>
    <rPh sb="0" eb="1">
      <t>マキ</t>
    </rPh>
    <rPh sb="1" eb="2">
      <t>ミナト</t>
    </rPh>
    <rPh sb="2" eb="3">
      <t>カワ</t>
    </rPh>
    <phoneticPr fontId="10"/>
  </si>
  <si>
    <t>計</t>
    <rPh sb="0" eb="1">
      <t>ケイ</t>
    </rPh>
    <phoneticPr fontId="10"/>
  </si>
  <si>
    <t>緑地</t>
    <rPh sb="0" eb="2">
      <t>リョクチ</t>
    </rPh>
    <phoneticPr fontId="10"/>
  </si>
  <si>
    <t>経塚</t>
    <rPh sb="0" eb="2">
      <t>キョウヅカ</t>
    </rPh>
    <phoneticPr fontId="10"/>
  </si>
  <si>
    <t>（単位：千㎡）</t>
    <rPh sb="4" eb="5">
      <t>セン</t>
    </rPh>
    <phoneticPr fontId="10"/>
  </si>
  <si>
    <t>牧港補給地区</t>
    <rPh sb="0" eb="1">
      <t>マキ</t>
    </rPh>
    <rPh sb="1" eb="2">
      <t>ミナト</t>
    </rPh>
    <rPh sb="2" eb="4">
      <t>ホキュウ</t>
    </rPh>
    <rPh sb="4" eb="6">
      <t>チク</t>
    </rPh>
    <phoneticPr fontId="10"/>
  </si>
  <si>
    <t>（２）用途別農地転用面積（Ｐ33参照）</t>
  </si>
  <si>
    <t>（１）地目別土地面積（Ｐ33参照）</t>
  </si>
  <si>
    <t>年平均気温</t>
    <rPh sb="0" eb="1">
      <t>ネン</t>
    </rPh>
    <rPh sb="1" eb="3">
      <t>ヘイキン</t>
    </rPh>
    <rPh sb="3" eb="5">
      <t>キオン</t>
    </rPh>
    <phoneticPr fontId="10"/>
  </si>
  <si>
    <t>北北東</t>
    <rPh sb="0" eb="1">
      <t>キタ</t>
    </rPh>
    <rPh sb="1" eb="2">
      <t>キタ</t>
    </rPh>
    <rPh sb="2" eb="3">
      <t>ヒガシ</t>
    </rPh>
    <phoneticPr fontId="10"/>
  </si>
  <si>
    <t>　　　　　　　　　 総務課　　　(24年度～）</t>
    <rPh sb="10" eb="13">
      <t>ソウムカ</t>
    </rPh>
    <rPh sb="19" eb="21">
      <t>ネンド</t>
    </rPh>
    <phoneticPr fontId="10"/>
  </si>
  <si>
    <t>年間降水量</t>
    <rPh sb="0" eb="2">
      <t>ネンカン</t>
    </rPh>
    <rPh sb="2" eb="5">
      <t>コウスイリョウ</t>
    </rPh>
    <phoneticPr fontId="10"/>
  </si>
  <si>
    <t>総面積</t>
    <rPh sb="0" eb="3">
      <t>ソウメンセキ</t>
    </rPh>
    <phoneticPr fontId="10"/>
  </si>
  <si>
    <t>ＳＳ</t>
    <phoneticPr fontId="10"/>
  </si>
  <si>
    <t>ＤＯ</t>
    <phoneticPr fontId="10"/>
  </si>
  <si>
    <t>月</t>
    <phoneticPr fontId="10"/>
  </si>
  <si>
    <t>日</t>
    <phoneticPr fontId="10"/>
  </si>
  <si>
    <t>平成９年５月14日</t>
    <phoneticPr fontId="10"/>
  </si>
  <si>
    <t>東経127°42′54"</t>
    <phoneticPr fontId="10"/>
  </si>
  <si>
    <t>北緯 26°16′29"</t>
    <phoneticPr fontId="10"/>
  </si>
  <si>
    <t>ｐＨ</t>
    <phoneticPr fontId="10"/>
  </si>
  <si>
    <t>一の橋</t>
    <rPh sb="0" eb="1">
      <t>イチ</t>
    </rPh>
    <rPh sb="2" eb="3">
      <t>ハシ</t>
    </rPh>
    <phoneticPr fontId="10"/>
  </si>
  <si>
    <t>平成橋</t>
    <rPh sb="0" eb="2">
      <t>ヘイセイ</t>
    </rPh>
    <rPh sb="2" eb="3">
      <t>ハシ</t>
    </rPh>
    <phoneticPr fontId="10"/>
  </si>
  <si>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0"/>
  </si>
  <si>
    <t>平成14年９月30日</t>
    <phoneticPr fontId="10"/>
  </si>
  <si>
    <t>工兵隊事務所</t>
    <phoneticPr fontId="10"/>
  </si>
  <si>
    <t>平成25年８月31日</t>
    <phoneticPr fontId="10"/>
  </si>
  <si>
    <t>平成27年９月29日</t>
    <rPh sb="0" eb="2">
      <t>ヘイセイ</t>
    </rPh>
    <rPh sb="4" eb="5">
      <t>ネン</t>
    </rPh>
    <rPh sb="6" eb="7">
      <t>ガツ</t>
    </rPh>
    <rPh sb="9" eb="10">
      <t>ニチ</t>
    </rPh>
    <phoneticPr fontId="10"/>
  </si>
  <si>
    <t>資料：沖縄県土木建築部河川課</t>
    <rPh sb="6" eb="8">
      <t>ドボク</t>
    </rPh>
    <rPh sb="8" eb="10">
      <t>ケンチク</t>
    </rPh>
    <rPh sb="10" eb="11">
      <t>ブ</t>
    </rPh>
    <phoneticPr fontId="10"/>
  </si>
  <si>
    <t>資料：産業振興課</t>
    <rPh sb="3" eb="8">
      <t>サンギョウシンコウカ</t>
    </rPh>
    <phoneticPr fontId="10"/>
  </si>
  <si>
    <t>平成28年３月24日</t>
    <rPh sb="0" eb="2">
      <t>ヘイセイ</t>
    </rPh>
    <rPh sb="4" eb="5">
      <t>ネン</t>
    </rPh>
    <rPh sb="6" eb="7">
      <t>ガツ</t>
    </rPh>
    <rPh sb="9" eb="10">
      <t>ニチ</t>
    </rPh>
    <phoneticPr fontId="10"/>
  </si>
  <si>
    <t>…</t>
    <phoneticPr fontId="10"/>
  </si>
  <si>
    <t>…</t>
    <phoneticPr fontId="10"/>
  </si>
  <si>
    <t>…</t>
    <phoneticPr fontId="10"/>
  </si>
  <si>
    <t>財産管理課 （28年度～）</t>
    <rPh sb="0" eb="2">
      <t>ザイサン</t>
    </rPh>
    <rPh sb="2" eb="4">
      <t>カンリ</t>
    </rPh>
    <rPh sb="4" eb="5">
      <t>カ</t>
    </rPh>
    <rPh sb="9" eb="11">
      <t>ネンド</t>
    </rPh>
    <phoneticPr fontId="10"/>
  </si>
  <si>
    <t>（単位：透視度(度)、DO・BOD・SS(㎎/ℓ)、大腸菌群数(MPN/100mℓ)）</t>
    <phoneticPr fontId="10"/>
  </si>
  <si>
    <t>沖縄県知事公室基地対策課</t>
    <rPh sb="3" eb="5">
      <t>チジ</t>
    </rPh>
    <rPh sb="5" eb="7">
      <t>コウシツ</t>
    </rPh>
    <rPh sb="7" eb="9">
      <t>キチ</t>
    </rPh>
    <rPh sb="9" eb="11">
      <t>タイサク</t>
    </rPh>
    <rPh sb="11" eb="12">
      <t>カ</t>
    </rPh>
    <phoneticPr fontId="10"/>
  </si>
  <si>
    <t>西北西</t>
  </si>
  <si>
    <t>西南西</t>
  </si>
  <si>
    <t>平成23年12月22日</t>
    <phoneticPr fontId="10"/>
  </si>
  <si>
    <t>平成24年７月５日</t>
    <phoneticPr fontId="10"/>
  </si>
  <si>
    <t>車海老養殖施設</t>
    <phoneticPr fontId="10"/>
  </si>
  <si>
    <t>無臭</t>
  </si>
  <si>
    <t>微下水臭</t>
  </si>
  <si>
    <t>無色</t>
  </si>
  <si>
    <t>微褐色</t>
  </si>
  <si>
    <t>…</t>
  </si>
  <si>
    <t>北北東</t>
  </si>
  <si>
    <t>南東</t>
  </si>
  <si>
    <t>平成30年９月20日</t>
    <rPh sb="0" eb="2">
      <t>ヘイセイ</t>
    </rPh>
    <rPh sb="4" eb="5">
      <t>ネン</t>
    </rPh>
    <rPh sb="6" eb="7">
      <t>ガツ</t>
    </rPh>
    <rPh sb="9" eb="10">
      <t>ニチ</t>
    </rPh>
    <phoneticPr fontId="10"/>
  </si>
  <si>
    <t xml:space="preserve"> 〃</t>
    <phoneticPr fontId="10"/>
  </si>
  <si>
    <t>〃</t>
    <phoneticPr fontId="10"/>
  </si>
  <si>
    <t>平成28年</t>
  </si>
  <si>
    <t>30以上</t>
  </si>
  <si>
    <t>～8.4</t>
  </si>
  <si>
    <t>～8.1</t>
  </si>
  <si>
    <t>令和２年</t>
    <rPh sb="0" eb="2">
      <t>レイワ</t>
    </rPh>
    <rPh sb="3" eb="4">
      <t>ネン</t>
    </rPh>
    <phoneticPr fontId="10"/>
  </si>
  <si>
    <t>&lt;0.5</t>
  </si>
  <si>
    <t>平成29年</t>
  </si>
  <si>
    <t>令和2年</t>
    <rPh sb="0" eb="2">
      <t>レイワ</t>
    </rPh>
    <rPh sb="3" eb="4">
      <t>ネン</t>
    </rPh>
    <phoneticPr fontId="10"/>
  </si>
  <si>
    <t>令和元年</t>
    <rPh sb="0" eb="2">
      <t>レイワ</t>
    </rPh>
    <rPh sb="2" eb="3">
      <t>ガン</t>
    </rPh>
    <phoneticPr fontId="10"/>
  </si>
  <si>
    <t>１月</t>
    <phoneticPr fontId="10"/>
  </si>
  <si>
    <t>平成30年３月31日</t>
  </si>
  <si>
    <t>牧港補給地区</t>
  </si>
  <si>
    <t>平成31年３月31日</t>
    <rPh sb="0" eb="2">
      <t>ヘイセイ</t>
    </rPh>
    <rPh sb="4" eb="5">
      <t>ネン</t>
    </rPh>
    <rPh sb="6" eb="7">
      <t>ガツ</t>
    </rPh>
    <rPh sb="9" eb="10">
      <t>ニチ</t>
    </rPh>
    <phoneticPr fontId="10"/>
  </si>
  <si>
    <t>無色</t>
    <phoneticPr fontId="10"/>
  </si>
  <si>
    <t>無色</t>
    <rPh sb="1" eb="2">
      <t>イロ</t>
    </rPh>
    <phoneticPr fontId="10"/>
  </si>
  <si>
    <t>～8.5</t>
  </si>
  <si>
    <t>～8.6</t>
  </si>
  <si>
    <t>5.3×10⁴</t>
  </si>
  <si>
    <t>東南東</t>
  </si>
  <si>
    <t>平成29年</t>
    <rPh sb="0" eb="2">
      <t>ヘイセイ</t>
    </rPh>
    <rPh sb="4" eb="5">
      <t>ネン</t>
    </rPh>
    <phoneticPr fontId="10"/>
  </si>
  <si>
    <t>微下水臭</t>
    <phoneticPr fontId="10"/>
  </si>
  <si>
    <t>白色
乳白</t>
    <phoneticPr fontId="10"/>
  </si>
  <si>
    <t>30以上</t>
    <phoneticPr fontId="10"/>
  </si>
  <si>
    <t>平成30年</t>
  </si>
  <si>
    <t>令和3年</t>
    <rPh sb="0" eb="2">
      <t>レイワ</t>
    </rPh>
    <rPh sb="3" eb="4">
      <t>ネン</t>
    </rPh>
    <phoneticPr fontId="10"/>
  </si>
  <si>
    <t>令和3年1月</t>
    <rPh sb="0" eb="2">
      <t>レイワ</t>
    </rPh>
    <rPh sb="3" eb="4">
      <t>ネン</t>
    </rPh>
    <rPh sb="5" eb="6">
      <t>ガツ</t>
    </rPh>
    <phoneticPr fontId="10"/>
  </si>
  <si>
    <t xml:space="preserve"> 19.44k㎡</t>
    <phoneticPr fontId="10"/>
  </si>
  <si>
    <t>「令和３年全国都道府県市区町村面積調」</t>
    <rPh sb="1" eb="3">
      <t>レイワ</t>
    </rPh>
    <phoneticPr fontId="10"/>
  </si>
  <si>
    <t>　本市における米軍施設は、牧港補給地区（面積267.6ha）施設で市面積の14％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phoneticPr fontId="10"/>
  </si>
  <si>
    <t>-</t>
    <phoneticPr fontId="10"/>
  </si>
  <si>
    <t>無臭</t>
    <phoneticPr fontId="10"/>
  </si>
  <si>
    <t>～8.4</t>
    <phoneticPr fontId="10"/>
  </si>
  <si>
    <t>～8.0</t>
    <phoneticPr fontId="10"/>
  </si>
  <si>
    <t>1.8×10⁴</t>
    <phoneticPr fontId="10"/>
  </si>
  <si>
    <r>
      <t>3.1×10</t>
    </r>
    <r>
      <rPr>
        <vertAlign val="superscript"/>
        <sz val="10"/>
        <rFont val="ＭＳ 明朝"/>
        <family val="1"/>
        <charset val="128"/>
      </rPr>
      <t>4</t>
    </r>
    <phoneticPr fontId="10"/>
  </si>
  <si>
    <r>
      <t>1.5×10</t>
    </r>
    <r>
      <rPr>
        <vertAlign val="superscript"/>
        <sz val="11"/>
        <rFont val="ＭＳ Ｐゴシック"/>
        <family val="3"/>
        <charset val="128"/>
      </rPr>
      <t>3</t>
    </r>
    <phoneticPr fontId="10"/>
  </si>
  <si>
    <t>微褐色</t>
    <phoneticPr fontId="10"/>
  </si>
  <si>
    <t>無色</t>
    <rPh sb="0" eb="2">
      <t>ムショク</t>
    </rPh>
    <phoneticPr fontId="10"/>
  </si>
  <si>
    <t>微白濁色</t>
    <phoneticPr fontId="10"/>
  </si>
  <si>
    <t>～8.6</t>
    <phoneticPr fontId="10"/>
  </si>
  <si>
    <t>～8.5</t>
    <phoneticPr fontId="10"/>
  </si>
  <si>
    <r>
      <t>4.4×10</t>
    </r>
    <r>
      <rPr>
        <vertAlign val="superscript"/>
        <sz val="10"/>
        <rFont val="ＭＳ 明朝"/>
        <family val="1"/>
        <charset val="128"/>
      </rPr>
      <t>4</t>
    </r>
    <phoneticPr fontId="10"/>
  </si>
  <si>
    <r>
      <t>4.7×10</t>
    </r>
    <r>
      <rPr>
        <vertAlign val="superscript"/>
        <sz val="10"/>
        <rFont val="ＭＳ 明朝"/>
        <family val="1"/>
        <charset val="128"/>
      </rPr>
      <t>4</t>
    </r>
    <phoneticPr fontId="10"/>
  </si>
  <si>
    <r>
      <t>3.2×10</t>
    </r>
    <r>
      <rPr>
        <vertAlign val="superscript"/>
        <sz val="10"/>
        <rFont val="ＭＳ 明朝"/>
        <family val="1"/>
        <charset val="128"/>
      </rPr>
      <t>4</t>
    </r>
    <phoneticPr fontId="10"/>
  </si>
  <si>
    <r>
      <t>1.1×10</t>
    </r>
    <r>
      <rPr>
        <vertAlign val="superscript"/>
        <sz val="10"/>
        <rFont val="ＭＳ 明朝"/>
        <family val="1"/>
        <charset val="128"/>
      </rPr>
      <t>5</t>
    </r>
    <phoneticPr fontId="10"/>
  </si>
  <si>
    <r>
      <t>2.4×10</t>
    </r>
    <r>
      <rPr>
        <vertAlign val="superscript"/>
        <sz val="10"/>
        <rFont val="ＭＳ 明朝"/>
        <family val="1"/>
        <charset val="128"/>
      </rPr>
      <t>4</t>
    </r>
    <phoneticPr fontId="10"/>
  </si>
  <si>
    <r>
      <t>3.7×10</t>
    </r>
    <r>
      <rPr>
        <vertAlign val="superscript"/>
        <sz val="10"/>
        <rFont val="ＭＳ 明朝"/>
        <family val="1"/>
        <charset val="128"/>
      </rPr>
      <t>4</t>
    </r>
    <phoneticPr fontId="10"/>
  </si>
  <si>
    <r>
      <t>5.7×10</t>
    </r>
    <r>
      <rPr>
        <vertAlign val="superscript"/>
        <sz val="10"/>
        <rFont val="ＭＳ 明朝"/>
        <family val="1"/>
        <charset val="128"/>
      </rPr>
      <t>4</t>
    </r>
    <phoneticPr fontId="10"/>
  </si>
  <si>
    <r>
      <t>3.4×10</t>
    </r>
    <r>
      <rPr>
        <vertAlign val="superscript"/>
        <sz val="10"/>
        <rFont val="ＭＳ 明朝"/>
        <family val="1"/>
        <charset val="128"/>
      </rPr>
      <t>4</t>
    </r>
    <phoneticPr fontId="10"/>
  </si>
  <si>
    <r>
      <t>3.9×10</t>
    </r>
    <r>
      <rPr>
        <vertAlign val="superscript"/>
        <sz val="10"/>
        <rFont val="ＭＳ 明朝"/>
        <family val="1"/>
        <charset val="128"/>
      </rPr>
      <t>4</t>
    </r>
    <phoneticPr fontId="10"/>
  </si>
  <si>
    <r>
      <t>2.4×10</t>
    </r>
    <r>
      <rPr>
        <vertAlign val="superscript"/>
        <sz val="10"/>
        <rFont val="ＭＳ 明朝"/>
        <family val="1"/>
        <charset val="128"/>
      </rPr>
      <t>5</t>
    </r>
    <phoneticPr fontId="10"/>
  </si>
  <si>
    <r>
      <t>4.2×10</t>
    </r>
    <r>
      <rPr>
        <vertAlign val="superscript"/>
        <sz val="10"/>
        <rFont val="ＭＳ 明朝"/>
        <family val="1"/>
        <charset val="128"/>
      </rPr>
      <t>4</t>
    </r>
    <phoneticPr fontId="10"/>
  </si>
  <si>
    <t>水中の有機物が微生物によって生物化学的に酸化される際に消費される</t>
    <rPh sb="0" eb="2">
      <t>スイチュウ</t>
    </rPh>
    <rPh sb="3" eb="6">
      <t>ユウキブツ</t>
    </rPh>
    <phoneticPr fontId="10"/>
  </si>
  <si>
    <t>酸性＜ｐＨ＝７＜アルカリ性</t>
    <phoneticPr fontId="10"/>
  </si>
  <si>
    <t>分解するのにＤＯを消費して水中生物に悪い影響を与える。</t>
    <phoneticPr fontId="10"/>
  </si>
  <si>
    <t>水に溶けない懸濁性の物質のことで、この沈殿物が有機物であれば</t>
    <phoneticPr fontId="10"/>
  </si>
  <si>
    <t>　本市の地質は小禄砂岩層、与那原粘土層、琉球石灰岩、沖積層、海岸堆積層から成っている。その大方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連なる丘陵に沿うようにして細く琉球石灰岩の地域があり、港川、牧港辺りで広がっている。その丘陵の南、緩傾斜する一帯には小禄砂岩層が広範にわたって露出している。これは前田の南側、経塚、仲間、安波茶辺りから伊祖の一部地域を通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描いた台地になり、琉球石灰岩に覆われているが、城間の高台では与那原粘土層が露出している。
　本市に分布する琉球石灰岩はおおかた那覇石灰岩から成るが、所々に牧港石灰岩と読谷石灰岩が分布している。また、海岸沿いの地域は主に海岸堆積層から成っているが、河口と低地には沖積層も分布している。　　　　　　　　　　　　　　　　　　　　　　　　　　　　　　　　　　　　　　　　　　　　　　　　　　　　　　　　　　　　　　　　</t>
    <rPh sb="37" eb="38">
      <t>ナ</t>
    </rPh>
    <rPh sb="45" eb="47">
      <t>オオカタ</t>
    </rPh>
    <rPh sb="258" eb="259">
      <t>ツラ</t>
    </rPh>
    <rPh sb="290" eb="291">
      <t>アタ</t>
    </rPh>
    <rPh sb="354" eb="355">
      <t>アタ</t>
    </rPh>
    <rPh sb="366" eb="367">
      <t>トオ</t>
    </rPh>
    <rPh sb="491" eb="492">
      <t>エガ</t>
    </rPh>
    <rPh sb="565" eb="567">
      <t>トコロドコロ</t>
    </rPh>
    <phoneticPr fontId="10"/>
  </si>
  <si>
    <t xml:space="preserve"> 本市は、沖縄本島の南側に位置し、東シナ海に面する西海岸沿いにあって、東に西原町、南に那覇市、北東に宜野湾市が隣接している。市域（飛地を含む）は、東西 8.4㎞、南北 4.6㎞で、北を頂点として南西と南東に広がった扇状の形をしている。</t>
    <phoneticPr fontId="10"/>
  </si>
  <si>
    <t>行財政改革推進課（３年度～）</t>
    <phoneticPr fontId="10"/>
  </si>
  <si>
    <t>資料：西海岸開発課（～23年度）</t>
    <rPh sb="3" eb="6">
      <t>ニシカイガン</t>
    </rPh>
    <rPh sb="6" eb="9">
      <t>カイハツカ</t>
    </rPh>
    <rPh sb="13" eb="15">
      <t>ネンド</t>
    </rPh>
    <phoneticPr fontId="10"/>
  </si>
  <si>
    <t>　市の地勢は、市域の東側に沖縄本島を縦断する丘陵が細長い状態で横たわっており、その丘陵から直角の方向で一つの細い丘陵が市域のやや北側を通って西の方向へ緩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緩やかな状態で傾斜している。したがって、市を通る４つの河川は、いずれも市の東境界付近を上域として西流し、東シナ海に緩やかに注いでいる。</t>
    <rPh sb="67" eb="68">
      <t>トオ</t>
    </rPh>
    <rPh sb="75" eb="76">
      <t>ユル</t>
    </rPh>
    <rPh sb="182" eb="183">
      <t>ユル</t>
    </rPh>
    <rPh sb="222" eb="224">
      <t>フキン</t>
    </rPh>
    <rPh sb="239" eb="240">
      <t>ユル</t>
    </rPh>
    <rPh sb="243" eb="244">
      <t>ソソ</t>
    </rPh>
    <phoneticPr fontId="10"/>
  </si>
  <si>
    <t>元年度</t>
    <rPh sb="0" eb="3">
      <t>ガンネンド</t>
    </rPh>
    <phoneticPr fontId="10"/>
  </si>
  <si>
    <t>２年度</t>
    <rPh sb="1" eb="3">
      <t>ネンド</t>
    </rPh>
    <phoneticPr fontId="10"/>
  </si>
  <si>
    <t>元年度</t>
    <rPh sb="0" eb="1">
      <t>ゲン</t>
    </rPh>
    <phoneticPr fontId="10"/>
  </si>
  <si>
    <t>(5)安謝川の上流・下流に関するデータは、平成20年度から測定していない。</t>
    <rPh sb="3" eb="4">
      <t>アン</t>
    </rPh>
    <rPh sb="4" eb="5">
      <t>シャ</t>
    </rPh>
    <rPh sb="5" eb="6">
      <t>カワ</t>
    </rPh>
    <rPh sb="7" eb="9">
      <t>ジョウリュウ</t>
    </rPh>
    <rPh sb="10" eb="12">
      <t>カリュウ</t>
    </rPh>
    <rPh sb="13" eb="14">
      <t>カン</t>
    </rPh>
    <rPh sb="21" eb="23">
      <t>ヘイセイ</t>
    </rPh>
    <rPh sb="25" eb="26">
      <t>ネン</t>
    </rPh>
    <rPh sb="26" eb="27">
      <t>ド</t>
    </rPh>
    <rPh sb="29" eb="31">
      <t>ソクテイ</t>
    </rPh>
    <phoneticPr fontId="10"/>
  </si>
  <si>
    <t>以上になると臭気が発生する)</t>
  </si>
  <si>
    <t>(ヘドロやメタンガスの発生の原因となる)</t>
  </si>
  <si>
    <t>東</t>
  </si>
  <si>
    <t>南南西</t>
  </si>
  <si>
    <t>南</t>
  </si>
  <si>
    <t>南西</t>
  </si>
  <si>
    <t>南南東</t>
  </si>
  <si>
    <t>北北西</t>
  </si>
  <si>
    <t>北</t>
  </si>
  <si>
    <t>北北東</t>
    <rPh sb="0" eb="3">
      <t>ホクホクトウ</t>
    </rPh>
    <phoneticPr fontId="10"/>
  </si>
  <si>
    <t>東</t>
    <rPh sb="0" eb="1">
      <t>ヒガシ</t>
    </rPh>
    <phoneticPr fontId="10"/>
  </si>
  <si>
    <t>北</t>
    <rPh sb="0" eb="1">
      <t>キタ</t>
    </rPh>
    <phoneticPr fontId="10"/>
  </si>
  <si>
    <t>南</t>
    <rPh sb="0" eb="1">
      <t>ミナミ</t>
    </rPh>
    <phoneticPr fontId="10"/>
  </si>
  <si>
    <t>南南西</t>
    <rPh sb="0" eb="3">
      <t>ナンナンセイ</t>
    </rPh>
    <phoneticPr fontId="10"/>
  </si>
  <si>
    <t>南東</t>
    <rPh sb="0" eb="2">
      <t>ナントウ</t>
    </rPh>
    <phoneticPr fontId="10"/>
  </si>
  <si>
    <t>25＊</t>
    <phoneticPr fontId="10"/>
  </si>
  <si>
    <t>28＊</t>
    <phoneticPr fontId="10"/>
  </si>
  <si>
    <t>20＊</t>
    <phoneticPr fontId="10"/>
  </si>
  <si>
    <t>22＊</t>
    <phoneticPr fontId="10"/>
  </si>
  <si>
    <t>27＊</t>
    <phoneticPr fontId="10"/>
  </si>
  <si>
    <t>…</t>
    <phoneticPr fontId="10"/>
  </si>
  <si>
    <t>（１）位置及び面積（令和３年10月１日現在）</t>
    <rPh sb="10" eb="12">
      <t>レイワ</t>
    </rPh>
    <rPh sb="13" eb="14">
      <t>ネン</t>
    </rPh>
    <rPh sb="16" eb="17">
      <t>ガツ</t>
    </rPh>
    <phoneticPr fontId="10"/>
  </si>
  <si>
    <t>（４）埋立地面積及び用途状況（令和３年10月１日現在）</t>
    <rPh sb="15" eb="17">
      <t>レイワ</t>
    </rPh>
    <phoneticPr fontId="10"/>
  </si>
  <si>
    <t>（２）地質</t>
    <phoneticPr fontId="10"/>
  </si>
  <si>
    <t>（３）地勢</t>
    <phoneticPr fontId="10"/>
  </si>
  <si>
    <t>（５）地目別土地面積の推移（各年共１月１日現在）</t>
    <phoneticPr fontId="10"/>
  </si>
  <si>
    <t>（８）河川（令和２年度）</t>
    <rPh sb="6" eb="8">
      <t>レイワ</t>
    </rPh>
    <phoneticPr fontId="10"/>
  </si>
  <si>
    <t>（９）水質</t>
    <phoneticPr fontId="10"/>
  </si>
  <si>
    <t>（10）気象観測値</t>
    <phoneticPr fontId="10"/>
  </si>
  <si>
    <r>
      <t>（11）台風発生数及び沖縄県に接近した台風数（令和3</t>
    </r>
    <r>
      <rPr>
        <sz val="11"/>
        <rFont val="ＭＳ 明朝"/>
        <family val="1"/>
        <charset val="128"/>
      </rPr>
      <t>年）</t>
    </r>
    <rPh sb="23" eb="25">
      <t>レイワ</t>
    </rPh>
    <phoneticPr fontId="10"/>
  </si>
  <si>
    <t>（14）返還軍用地の状況（令和２年３月末現在）</t>
    <rPh sb="13" eb="15">
      <t>レイワ</t>
    </rPh>
    <phoneticPr fontId="10"/>
  </si>
  <si>
    <t>米軍施設</t>
    <phoneticPr fontId="10"/>
  </si>
  <si>
    <t>河川</t>
    <phoneticPr fontId="10"/>
  </si>
  <si>
    <t>水中に溶解している酸素量のこと(魚が生息するには5㎎/ℓ以上必要)</t>
    <rPh sb="18" eb="20">
      <t>セイソク</t>
    </rPh>
    <phoneticPr fontId="10"/>
  </si>
  <si>
    <t>牧港川水系字宇地泊川改修地</t>
    <rPh sb="0" eb="1">
      <t>マキ</t>
    </rPh>
    <rPh sb="1" eb="2">
      <t>ミナト</t>
    </rPh>
    <rPh sb="2" eb="3">
      <t>カワ</t>
    </rPh>
    <rPh sb="3" eb="4">
      <t>ミズ</t>
    </rPh>
    <rPh sb="4" eb="5">
      <t>ケイ</t>
    </rPh>
    <rPh sb="5" eb="6">
      <t>アザ</t>
    </rPh>
    <rPh sb="6" eb="7">
      <t>ウ</t>
    </rPh>
    <rPh sb="7" eb="8">
      <t>チ</t>
    </rPh>
    <rPh sb="8" eb="9">
      <t>トマリ</t>
    </rPh>
    <rPh sb="9" eb="10">
      <t>カワ</t>
    </rPh>
    <rPh sb="10" eb="12">
      <t>カイシュウ</t>
    </rPh>
    <rPh sb="12" eb="13">
      <t>チ</t>
    </rPh>
    <phoneticPr fontId="10"/>
  </si>
  <si>
    <t>宇地泊川河川改修地</t>
    <rPh sb="0" eb="1">
      <t>ウ</t>
    </rPh>
    <rPh sb="1" eb="2">
      <t>チ</t>
    </rPh>
    <rPh sb="2" eb="3">
      <t>トマ</t>
    </rPh>
    <rPh sb="3" eb="4">
      <t>カワ</t>
    </rPh>
    <rPh sb="4" eb="6">
      <t>カセン</t>
    </rPh>
    <rPh sb="6" eb="8">
      <t>カイシュウ</t>
    </rPh>
    <rPh sb="8" eb="9">
      <t>チ</t>
    </rPh>
    <phoneticPr fontId="10"/>
  </si>
  <si>
    <t>公有水面埋立て</t>
    <rPh sb="0" eb="2">
      <t>コウユウ</t>
    </rPh>
    <rPh sb="2" eb="4">
      <t>スイメン</t>
    </rPh>
    <rPh sb="4" eb="6">
      <t>ウメタ</t>
    </rPh>
    <phoneticPr fontId="10"/>
  </si>
  <si>
    <t>牧港奥崎原</t>
  </si>
  <si>
    <t>勢理客城門原</t>
  </si>
  <si>
    <t>港川越地原</t>
  </si>
  <si>
    <t>港川崎原</t>
  </si>
  <si>
    <t>小湾城門原・勢理客立山原</t>
  </si>
  <si>
    <t>港川港川原</t>
  </si>
  <si>
    <t>牧港上野原</t>
  </si>
  <si>
    <t>牧港新間原</t>
  </si>
  <si>
    <t>勢理客</t>
  </si>
  <si>
    <t>牧　港</t>
  </si>
  <si>
    <t>西洲</t>
  </si>
  <si>
    <t>西洲・勢理客</t>
  </si>
  <si>
    <t>西洲２丁目</t>
  </si>
  <si>
    <t>西洲３丁目</t>
  </si>
  <si>
    <t>牧港４丁目</t>
    <rPh sb="0" eb="1">
      <t>マキ</t>
    </rPh>
    <rPh sb="1" eb="2">
      <t>ミナト</t>
    </rPh>
    <phoneticPr fontId="10"/>
  </si>
  <si>
    <t>牧港５丁目</t>
    <rPh sb="0" eb="1">
      <t>マキ</t>
    </rPh>
    <rPh sb="1" eb="2">
      <t>ミナト</t>
    </rPh>
    <phoneticPr fontId="10"/>
  </si>
  <si>
    <t>港川</t>
    <rPh sb="0" eb="1">
      <t>ミナト</t>
    </rPh>
    <rPh sb="1" eb="2">
      <t>ガワ</t>
    </rPh>
    <phoneticPr fontId="10"/>
  </si>
  <si>
    <t>組踊り</t>
  </si>
  <si>
    <t>池沼</t>
    <phoneticPr fontId="10"/>
  </si>
  <si>
    <t>（単位：㎡）</t>
    <phoneticPr fontId="10"/>
  </si>
  <si>
    <t>（単位：筆、㎡、％）</t>
    <phoneticPr fontId="10"/>
  </si>
  <si>
    <t>資料：産業振興課</t>
    <phoneticPr fontId="10"/>
  </si>
  <si>
    <t>市街化区域</t>
    <phoneticPr fontId="10"/>
  </si>
  <si>
    <t>調整区域</t>
    <phoneticPr fontId="10"/>
  </si>
  <si>
    <t>農地面積</t>
    <phoneticPr fontId="10"/>
  </si>
  <si>
    <t>転用面積</t>
    <phoneticPr fontId="10"/>
  </si>
  <si>
    <t>筆数</t>
    <phoneticPr fontId="10"/>
  </si>
  <si>
    <t>面積</t>
  </si>
  <si>
    <t>面積</t>
    <phoneticPr fontId="10"/>
  </si>
  <si>
    <t>構成比</t>
    <phoneticPr fontId="10"/>
  </si>
  <si>
    <t>農地面積</t>
    <phoneticPr fontId="10"/>
  </si>
  <si>
    <t>字別</t>
    <phoneticPr fontId="10"/>
  </si>
  <si>
    <t>方向</t>
    <phoneticPr fontId="10"/>
  </si>
  <si>
    <t>地名</t>
    <phoneticPr fontId="10"/>
  </si>
  <si>
    <t>経緯度</t>
    <phoneticPr fontId="10"/>
  </si>
  <si>
    <t>経度</t>
    <phoneticPr fontId="10"/>
  </si>
  <si>
    <t>緯度</t>
    <phoneticPr fontId="10"/>
  </si>
  <si>
    <t>所在地</t>
    <phoneticPr fontId="10"/>
  </si>
  <si>
    <t>東端</t>
    <phoneticPr fontId="10"/>
  </si>
  <si>
    <t>西端</t>
    <phoneticPr fontId="10"/>
  </si>
  <si>
    <t>南端</t>
    <phoneticPr fontId="10"/>
  </si>
  <si>
    <t>北端</t>
    <phoneticPr fontId="10"/>
  </si>
  <si>
    <t>西原</t>
  </si>
  <si>
    <t>西原</t>
    <phoneticPr fontId="10"/>
  </si>
  <si>
    <t>伊奈武瀬</t>
    <phoneticPr fontId="10"/>
  </si>
  <si>
    <t>経塚</t>
  </si>
  <si>
    <t>牧港</t>
    <phoneticPr fontId="10"/>
  </si>
  <si>
    <t>編入年月日</t>
    <phoneticPr fontId="10"/>
  </si>
  <si>
    <t>埋立地名</t>
  </si>
  <si>
    <t>用途</t>
  </si>
  <si>
    <t>総数</t>
  </si>
  <si>
    <t>年次</t>
  </si>
  <si>
    <t>総面積</t>
  </si>
  <si>
    <t>（６）用途別農地転用（各年度12月末現在）</t>
    <rPh sb="16" eb="18">
      <t>ゲツマツ</t>
    </rPh>
    <phoneticPr fontId="10"/>
  </si>
  <si>
    <t>年度</t>
  </si>
  <si>
    <t>（７）字別農地面積（令和３年12月末現在）</t>
    <rPh sb="10" eb="12">
      <t>レイワ</t>
    </rPh>
    <phoneticPr fontId="10"/>
  </si>
  <si>
    <t>仲間</t>
  </si>
  <si>
    <t>安波茶</t>
  </si>
  <si>
    <t>伊祖</t>
  </si>
  <si>
    <t>港川</t>
  </si>
  <si>
    <t>城間</t>
  </si>
  <si>
    <t>屋富祖</t>
  </si>
  <si>
    <t>宮城</t>
  </si>
  <si>
    <t>仲西</t>
  </si>
  <si>
    <t>小湾</t>
  </si>
  <si>
    <t>内間</t>
  </si>
  <si>
    <t>沢岻</t>
  </si>
  <si>
    <t>前田</t>
  </si>
  <si>
    <t>当山</t>
  </si>
  <si>
    <t>大平</t>
  </si>
  <si>
    <t>区分</t>
  </si>
  <si>
    <t>安謝川</t>
  </si>
  <si>
    <t>小湾川</t>
  </si>
  <si>
    <t>牧港川</t>
  </si>
  <si>
    <t>最大幅員（ｍ）</t>
  </si>
  <si>
    <t>流路延長（ｍ）</t>
  </si>
  <si>
    <t>流域面積（ｋ㎡）</t>
  </si>
  <si>
    <t>年平均</t>
  </si>
  <si>
    <t>水位（㎝）</t>
  </si>
  <si>
    <t>流量（㎥／ｓ）</t>
  </si>
  <si>
    <t>時間</t>
  </si>
  <si>
    <t>最大</t>
  </si>
  <si>
    <t>豊水</t>
  </si>
  <si>
    <t>平水</t>
  </si>
  <si>
    <t>低水</t>
  </si>
  <si>
    <t>渇水</t>
  </si>
  <si>
    <t>最小</t>
  </si>
  <si>
    <t>牧港川の観測地点は伊祖ICである。</t>
    <rPh sb="4" eb="8">
      <t>カンソクチテン</t>
    </rPh>
    <rPh sb="9" eb="11">
      <t>イソ</t>
    </rPh>
    <phoneticPr fontId="10"/>
  </si>
  <si>
    <t>流路延長は２級河川指定延長である。</t>
  </si>
  <si>
    <t>水位は、各観測所で設けている基準面から水面までの高さであるため、マイナスになる場合もある。</t>
  </si>
  <si>
    <t>(1)年平均水位(流量)・・日平均流量の１年の統計を当年日数で除した水位(流量)</t>
  </si>
  <si>
    <t>(2)最大水位(流量)・・・一年を通じて最大の水位(流量)</t>
  </si>
  <si>
    <t>(3)豊水位(流量)・・・・１年を通じて95日はこれを下らない水位(流量)</t>
  </si>
  <si>
    <t>(4)平水位(流量)・・・・１年を通じて185日はこれを下らない水位(流量)</t>
  </si>
  <si>
    <t>(5)低水位(流量)・・・・１年を通じて275日はこれを下らない水位(流量)</t>
  </si>
  <si>
    <t>(6)渇水位(流量)・・・・１年を通じて355日はこれを下らない水位(流量)</t>
  </si>
  <si>
    <t>(7)最小水位(流量)・・・１年を通じて最小の水位(流量)</t>
  </si>
  <si>
    <t>上流</t>
  </si>
  <si>
    <t>中流</t>
  </si>
  <si>
    <t>下流</t>
  </si>
  <si>
    <t>調査地点</t>
  </si>
  <si>
    <t>臭気</t>
  </si>
  <si>
    <t>色相</t>
  </si>
  <si>
    <t>大腸菌群数</t>
    <rPh sb="4" eb="5">
      <t>スウ</t>
    </rPh>
    <phoneticPr fontId="10"/>
  </si>
  <si>
    <t>資料：那覇市環境保全課（安謝川）</t>
  </si>
  <si>
    <t>(1)水素イオン濃度(ｐＨ)・・・</t>
  </si>
  <si>
    <t>(2)生物化学的酸素要求量(ＢＯＤ)・</t>
  </si>
  <si>
    <t>酸素量のこと。(５㎎/ℓ以上でフナ、コイの生息は不可能、10㎎/ℓ</t>
    <rPh sb="21" eb="23">
      <t>セイソク</t>
    </rPh>
    <phoneticPr fontId="10"/>
  </si>
  <si>
    <t>(3)溶存酸素量(ＤＯ)・・・・</t>
  </si>
  <si>
    <t>(4)浮遊物質量(ＳＳ)・・・・</t>
  </si>
  <si>
    <t>（下流のみ平成25年度から測定再開。）</t>
  </si>
  <si>
    <t>地震回数</t>
    <phoneticPr fontId="10"/>
  </si>
  <si>
    <t>観測値</t>
  </si>
  <si>
    <t>気温（℃）</t>
  </si>
  <si>
    <t>湿度（％）</t>
  </si>
  <si>
    <t>降水量（㎜）</t>
  </si>
  <si>
    <t>風速（m/s）</t>
  </si>
  <si>
    <t>最高</t>
  </si>
  <si>
    <t>最低</t>
  </si>
  <si>
    <t>年月</t>
  </si>
  <si>
    <t>風向</t>
  </si>
  <si>
    <t>（注）沖縄気象台の観測値である。（北緯26度12分、東経127度41分、標高28.1ｍ）</t>
  </si>
  <si>
    <t>（12）天気日数（令和3年）</t>
    <rPh sb="9" eb="10">
      <t>レイ</t>
    </rPh>
    <rPh sb="10" eb="11">
      <t>ワ</t>
    </rPh>
    <rPh sb="12" eb="13">
      <t>ネン</t>
    </rPh>
    <phoneticPr fontId="10"/>
  </si>
  <si>
    <t>雷日数</t>
  </si>
  <si>
    <t>霧日数</t>
  </si>
  <si>
    <t>平均</t>
    <phoneticPr fontId="10"/>
  </si>
  <si>
    <t>合計</t>
    <phoneticPr fontId="10"/>
  </si>
  <si>
    <t>最大</t>
    <rPh sb="0" eb="2">
      <t>サイダイ</t>
    </rPh>
    <phoneticPr fontId="10"/>
  </si>
  <si>
    <t>最大風速10m/s≦の日数</t>
    <phoneticPr fontId="10"/>
  </si>
  <si>
    <t>最多風向</t>
    <phoneticPr fontId="10"/>
  </si>
  <si>
    <t>有感</t>
    <rPh sb="0" eb="2">
      <t>ユウカン</t>
    </rPh>
    <phoneticPr fontId="10"/>
  </si>
  <si>
    <t>（注）</t>
    <phoneticPr fontId="10"/>
  </si>
  <si>
    <t>総面積は、国土交通省国土地理院の「全国都道府県市区町村別面積調」である。その他は、総面積から畑、宅地（事業所敷地を含む）、野原、池沼（車海老養殖場含む）、雑種地（埋立地含む）、軍用地を差引いた数値である。</t>
    <phoneticPr fontId="10"/>
  </si>
  <si>
    <t>（注）</t>
    <phoneticPr fontId="10"/>
  </si>
  <si>
    <t>農地法の許可あるいは届出を要しないものは除く。</t>
    <phoneticPr fontId="10"/>
  </si>
  <si>
    <t>小数点第三位を四捨五入して表示している。</t>
    <phoneticPr fontId="10"/>
  </si>
  <si>
    <t>農地面積は令和３年１月１日調査の現況地目面積である。</t>
    <phoneticPr fontId="10"/>
  </si>
  <si>
    <t>字別転用面積の合計で、１㎡未満は削除し､農地面積の構成比は、小数点２位以下を四捨五入した。</t>
    <phoneticPr fontId="10"/>
  </si>
  <si>
    <t>区画整理事業施行中（換地処分前）の地番の届出面積は仮換地先の面積ではなく従前地の面積である。</t>
    <phoneticPr fontId="10"/>
  </si>
  <si>
    <t>（注）</t>
    <rPh sb="1" eb="2">
      <t>チュウ</t>
    </rPh>
    <phoneticPr fontId="10"/>
  </si>
  <si>
    <t>安謝川、小湾川については、水文観測をしていない。</t>
  </si>
  <si>
    <t>全て２級河川である。</t>
    <phoneticPr fontId="10"/>
  </si>
  <si>
    <t>「海面気圧」は年または月の平均値である。</t>
    <phoneticPr fontId="10"/>
  </si>
  <si>
    <t>「平均気温」は年または月の平均値、「最高気温」、「最低気温」はそれぞれの期間中の最高の値、最低の値を示している。</t>
    <phoneticPr fontId="10"/>
  </si>
  <si>
    <t>「平均湿度」は年または月の平均値、「最小湿度」はその期間中の最小の値である。</t>
    <phoneticPr fontId="10"/>
  </si>
  <si>
    <t>＊は、極値の起日が複数存在する場合に表す。</t>
    <phoneticPr fontId="10"/>
  </si>
  <si>
    <t>降水量の「合計」は、その年または月の降水量の合計値､「最大日量」はその期間中の日降水量（０時～24時まで合計値）の内最大の値である。</t>
    <phoneticPr fontId="10"/>
  </si>
  <si>
    <t>風速の「平均」は年または月の平均値、「最大」はその期間中の10分平均風速の最大の値である。</t>
    <phoneticPr fontId="10"/>
  </si>
  <si>
    <t>「最多風向」は年または月の期間中最も多い風向である。</t>
    <phoneticPr fontId="10"/>
  </si>
  <si>
    <t>有感地震（震度計を用いて観測）、地震回数は沖縄気象台で観測した回数。</t>
    <phoneticPr fontId="10"/>
  </si>
  <si>
    <t>「台風発生数」の()は平年値で1991～2020年(平成３～令和２年)の30年間平均値である｡</t>
    <rPh sb="26" eb="28">
      <t>ヘイセイ</t>
    </rPh>
    <rPh sb="30" eb="32">
      <t>レイワ</t>
    </rPh>
    <phoneticPr fontId="10"/>
  </si>
  <si>
    <t>「沖縄県に接近した台風数」の()は平年値で1991～2020年(平成３～令和２年)の30年間平均値である。</t>
    <phoneticPr fontId="10"/>
  </si>
  <si>
    <t>沖縄県への接近とは、台風の中心が那覇、名護、久米島、宮古島、石垣島、西表島、与那国島､南大東島の各気象官署等のいずれかから300㎞以内に入ることをいう。</t>
    <phoneticPr fontId="10"/>
  </si>
  <si>
    <t>接近は２ヶ月にまたがる場合があり、各月の接近数の合計と年間の接近数は必ずしも一致しない。</t>
    <phoneticPr fontId="10"/>
  </si>
  <si>
    <t>台風発生数</t>
    <phoneticPr fontId="10"/>
  </si>
  <si>
    <t>(平年値）</t>
    <phoneticPr fontId="10"/>
  </si>
  <si>
    <t>沖縄県に接近した台風数</t>
    <phoneticPr fontId="10"/>
  </si>
  <si>
    <t>資料：沖縄気象台</t>
    <phoneticPr fontId="10"/>
  </si>
  <si>
    <t>晴天日数（1.0mm以上の降水がなく、平均雲量が8.5未満であった日数）</t>
    <rPh sb="10" eb="12">
      <t>イジョウ</t>
    </rPh>
    <rPh sb="13" eb="15">
      <t>コウスイ</t>
    </rPh>
    <rPh sb="19" eb="21">
      <t>ヘイキン</t>
    </rPh>
    <rPh sb="21" eb="23">
      <t>ウンリョウ</t>
    </rPh>
    <rPh sb="27" eb="29">
      <t>ミマン</t>
    </rPh>
    <rPh sb="33" eb="35">
      <t>ニッスウ</t>
    </rPh>
    <phoneticPr fontId="10"/>
  </si>
  <si>
    <t>雲量とは、全天を雲が覆う場合を10雲が全くない場合を０として、雲のある部分の割合を10分の1位で表す。</t>
    <phoneticPr fontId="10"/>
  </si>
  <si>
    <t>降水日数（1.0㎜以上の日降水量が観測された日数）</t>
    <rPh sb="9" eb="11">
      <t>イジョウ</t>
    </rPh>
    <phoneticPr fontId="10"/>
  </si>
  <si>
    <t>雷日数(雷鳴が並以上及び雷光を伴う雷鳴が観測された日数）</t>
    <phoneticPr fontId="10"/>
  </si>
  <si>
    <t>霧日数(霧が発生した日数）</t>
    <phoneticPr fontId="10"/>
  </si>
  <si>
    <t>（13）所有形態別軍用地面積及び地主数（令和２年３月末現在）</t>
    <rPh sb="20" eb="22">
      <t>レイワ</t>
    </rPh>
    <phoneticPr fontId="10"/>
  </si>
  <si>
    <t>国有地</t>
  </si>
  <si>
    <t>県有地</t>
  </si>
  <si>
    <t>市有地</t>
  </si>
  <si>
    <t>民有地</t>
  </si>
  <si>
    <t>地主数</t>
  </si>
  <si>
    <t>資料：「沖縄の米軍及び自衛隊基地R3.3」</t>
  </si>
  <si>
    <t>「０」は表示単位に満たないものである。</t>
  </si>
  <si>
    <t>牧港補給地区は、「キャンプキンザー」（米軍呼称）と同一である。</t>
  </si>
  <si>
    <t>返還年月日</t>
  </si>
  <si>
    <t>返還施設の名称</t>
  </si>
  <si>
    <t>昭和47年以前は総務課、昭和48年から平成14年までは西海岸開発課の資料である。</t>
  </si>
  <si>
    <t>（単位：千㎡・人）</t>
    <phoneticPr fontId="10"/>
  </si>
  <si>
    <t>計数は四捨五入のため、符合しないことがある。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</si>
</sst>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_ * #,##0_ ;_ * \-#,##0_ ;_ * \-_ ;_ @_ "/>
    <numFmt numFmtId="184" formatCode="0.0%"/>
    <numFmt numFmtId="185" formatCode="#,##0_);\(#,##0\)"/>
    <numFmt numFmtId="186" formatCode="#,##0_);[Red]\(#,##0\)"/>
    <numFmt numFmtId="187" formatCode="#,##0.0"/>
    <numFmt numFmtId="188" formatCode="0.0;[Red]0.0"/>
    <numFmt numFmtId="189" formatCode="0.0"/>
    <numFmt numFmtId="190" formatCode="0.0_);[Red]\(0.0\)"/>
    <numFmt numFmtId="191" formatCode="0_);[Red]\(0\)"/>
    <numFmt numFmtId="192" formatCode="_ * #,##0.0_ ;_ * \-#,##0.0_ ;_ * \-_ ;_ @_ "/>
    <numFmt numFmtId="193" formatCode="0_);\(0\)"/>
    <numFmt numFmtId="194" formatCode="\(0.0\);\(0.0\)"/>
    <numFmt numFmtId="195" formatCode="0.0_);\(0.0\)"/>
    <numFmt numFmtId="196" formatCode="0.000_);[Red]\(0.000\)"/>
    <numFmt numFmtId="197" formatCode="#,##0.0_ "/>
    <numFmt numFmtId="198" formatCode="#,##0.000_);\(#,##0.000\)"/>
    <numFmt numFmtId="199" formatCode="0.000;[Red]0.000"/>
    <numFmt numFmtId="200" formatCode="#,##0.0;[Red]\-#,##0.0"/>
    <numFmt numFmtId="201" formatCode="#&quot;月&quot;"/>
    <numFmt numFmtId="202" formatCode="\(#,##0\)"/>
    <numFmt numFmtId="203" formatCode="0.0E+00"/>
    <numFmt numFmtId="204" formatCode="0.E+00"/>
    <numFmt numFmtId="205" formatCode="0.00_);\(0.00\)"/>
    <numFmt numFmtId="206" formatCode="_ * #,##0.00_ ;_ * \-#,##0.00_ ;_ * \-_ ;_ @_ "/>
    <numFmt numFmtId="207" formatCode="0;[Red]0"/>
  </numFmts>
  <fonts count="20" x14ac:knownFonts="1">
    <font>
      <sz val="11"/>
      <name val="ＭＳ Ｐゴシック"/>
      <family val="3"/>
      <charset val="128"/>
    </font>
    <font>
      <sz val="11"/>
      <color indexed="8"/>
      <name val="ＭＳ Ｐゴシック"/>
      <family val="3"/>
      <charset val="128"/>
    </font>
    <font>
      <sz val="10"/>
      <name val="ＭＳ 明朝"/>
      <family val="1"/>
      <charset val="128"/>
    </font>
    <font>
      <sz val="11"/>
      <name val="ＭＳ 明朝"/>
      <family val="1"/>
      <charset val="128"/>
    </font>
    <font>
      <sz val="9"/>
      <name val="ＭＳ 明朝"/>
      <family val="1"/>
      <charset val="128"/>
    </font>
    <font>
      <sz val="10"/>
      <color indexed="8"/>
      <name val="ＭＳ 明朝"/>
      <family val="1"/>
      <charset val="128"/>
    </font>
    <font>
      <sz val="12"/>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16"/>
      <name val="ＭＳ 明朝"/>
      <family val="1"/>
      <charset val="128"/>
    </font>
    <font>
      <sz val="14"/>
      <name val="ＭＳ 明朝"/>
      <family val="1"/>
      <charset val="128"/>
    </font>
    <font>
      <vertAlign val="superscript"/>
      <sz val="10"/>
      <name val="ＭＳ 明朝"/>
      <family val="1"/>
      <charset val="128"/>
    </font>
    <font>
      <vertAlign val="superscript"/>
      <sz val="11"/>
      <name val="ＭＳ Ｐゴシック"/>
      <family val="3"/>
      <charset val="128"/>
    </font>
    <font>
      <sz val="11"/>
      <color theme="1"/>
      <name val="ＭＳ 明朝"/>
      <family val="1"/>
      <charset val="128"/>
    </font>
    <font>
      <sz val="10"/>
      <color theme="0"/>
      <name val="ＭＳ Ｐゴシック"/>
      <family val="3"/>
      <charset val="128"/>
    </font>
    <font>
      <sz val="11"/>
      <color theme="0"/>
      <name val="ＭＳ Ｐゴシック"/>
      <family val="3"/>
      <charset val="128"/>
    </font>
    <font>
      <sz val="10"/>
      <color theme="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8F8F8"/>
        <bgColor indexed="64"/>
      </patternFill>
    </fill>
  </fills>
  <borders count="8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right/>
      <top style="medium">
        <color indexed="64"/>
      </top>
      <bottom/>
      <diagonal/>
    </border>
    <border>
      <left style="medium">
        <color indexed="8"/>
      </left>
      <right/>
      <top/>
      <bottom/>
      <diagonal/>
    </border>
    <border>
      <left/>
      <right style="thin">
        <color indexed="64"/>
      </right>
      <top/>
      <bottom/>
      <diagonal/>
    </border>
    <border>
      <left style="medium">
        <color indexed="64"/>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8"/>
      </right>
      <top style="thin">
        <color indexed="64"/>
      </top>
      <bottom/>
      <diagonal/>
    </border>
    <border>
      <left style="medium">
        <color indexed="64"/>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64"/>
      </right>
      <top style="thin">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right style="medium">
        <color indexed="64"/>
      </right>
      <top style="thin">
        <color indexed="8"/>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auto="1"/>
      </right>
      <top/>
      <bottom/>
      <diagonal/>
    </border>
    <border>
      <left style="thin">
        <color indexed="64"/>
      </left>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8"/>
      </right>
      <top/>
      <bottom style="medium">
        <color indexed="64"/>
      </bottom>
      <diagonal/>
    </border>
    <border>
      <left style="thin">
        <color indexed="64"/>
      </left>
      <right style="medium">
        <color indexed="8"/>
      </right>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medium">
        <color indexed="64"/>
      </top>
      <bottom style="thin">
        <color indexed="64"/>
      </bottom>
      <diagonal/>
    </border>
    <border>
      <left style="thin">
        <color indexed="8"/>
      </left>
      <right style="medium">
        <color indexed="64"/>
      </right>
      <top style="thin">
        <color indexed="64"/>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thin">
        <color indexed="64"/>
      </right>
      <top style="medium">
        <color indexed="64"/>
      </top>
      <bottom style="thin">
        <color indexed="8"/>
      </bottom>
      <diagonal/>
    </border>
    <border>
      <left style="thin">
        <color indexed="8"/>
      </left>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style="medium">
        <color indexed="64"/>
      </right>
      <top style="hair">
        <color indexed="8"/>
      </top>
      <bottom style="medium">
        <color indexed="64"/>
      </bottom>
      <diagonal/>
    </border>
  </borders>
  <cellStyleXfs count="6">
    <xf numFmtId="0" fontId="0" fillId="0" borderId="0"/>
    <xf numFmtId="38" fontId="9" fillId="0" borderId="0" applyFill="0" applyBorder="0" applyAlignment="0" applyProtection="0"/>
    <xf numFmtId="6" fontId="9" fillId="0" borderId="0" applyFont="0" applyFill="0" applyBorder="0" applyAlignment="0" applyProtection="0">
      <alignment vertical="center"/>
    </xf>
    <xf numFmtId="0" fontId="1" fillId="0" borderId="0">
      <alignment vertical="center"/>
    </xf>
    <xf numFmtId="0" fontId="9" fillId="0" borderId="0"/>
    <xf numFmtId="9" fontId="9" fillId="0" borderId="0" applyFont="0" applyFill="0" applyBorder="0" applyAlignment="0" applyProtection="0">
      <alignment vertical="center"/>
    </xf>
  </cellStyleXfs>
  <cellXfs count="473">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91" fontId="2" fillId="0" borderId="0" xfId="0" applyNumberFormat="1" applyFont="1" applyBorder="1" applyAlignment="1">
      <alignment vertical="center"/>
    </xf>
    <xf numFmtId="190"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91" fontId="2" fillId="0" borderId="0" xfId="0" applyNumberFormat="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xf numFmtId="0" fontId="3" fillId="0" borderId="0" xfId="0" applyFont="1" applyBorder="1" applyAlignment="1">
      <alignment vertical="center"/>
    </xf>
    <xf numFmtId="0" fontId="7" fillId="0" borderId="0" xfId="0" applyFont="1" applyBorder="1" applyAlignment="1">
      <alignment vertical="center"/>
    </xf>
    <xf numFmtId="0" fontId="2" fillId="0" borderId="22" xfId="0" applyFont="1" applyFill="1" applyBorder="1" applyAlignment="1">
      <alignment vertical="center"/>
    </xf>
    <xf numFmtId="0" fontId="2" fillId="0" borderId="25" xfId="0" applyFont="1" applyFill="1" applyBorder="1" applyAlignment="1">
      <alignment horizontal="center" vertical="center"/>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0" fontId="2" fillId="0" borderId="14" xfId="0" applyFont="1" applyFill="1" applyBorder="1" applyAlignment="1">
      <alignment vertical="center"/>
    </xf>
    <xf numFmtId="0" fontId="2" fillId="0" borderId="33" xfId="0"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39" xfId="0" applyFont="1" applyFill="1" applyBorder="1" applyAlignment="1">
      <alignment vertical="center"/>
    </xf>
    <xf numFmtId="49" fontId="2" fillId="0" borderId="0" xfId="0" applyNumberFormat="1" applyFont="1" applyFill="1" applyBorder="1" applyAlignment="1">
      <alignment horizontal="right" vertical="center"/>
    </xf>
    <xf numFmtId="0" fontId="2" fillId="0" borderId="40" xfId="0" applyFont="1" applyFill="1" applyBorder="1" applyAlignment="1">
      <alignment vertical="center"/>
    </xf>
    <xf numFmtId="0" fontId="2" fillId="0" borderId="0" xfId="0" applyFont="1" applyAlignment="1">
      <alignment horizontal="center"/>
    </xf>
    <xf numFmtId="0" fontId="3" fillId="0" borderId="0" xfId="0" applyFont="1" applyFill="1" applyAlignment="1">
      <alignment wrapText="1"/>
    </xf>
    <xf numFmtId="0" fontId="3" fillId="0" borderId="0" xfId="0" applyFont="1" applyFill="1" applyAlignment="1">
      <alignment vertical="center"/>
    </xf>
    <xf numFmtId="0" fontId="5" fillId="0" borderId="0" xfId="0" applyFont="1" applyFill="1"/>
    <xf numFmtId="49" fontId="2" fillId="0" borderId="0" xfId="0" applyNumberFormat="1" applyFont="1" applyFill="1" applyAlignment="1">
      <alignment vertical="center"/>
    </xf>
    <xf numFmtId="0" fontId="3" fillId="0" borderId="0" xfId="0" applyFont="1" applyFill="1" applyBorder="1" applyAlignment="1">
      <alignment vertical="center"/>
    </xf>
    <xf numFmtId="191" fontId="3" fillId="0" borderId="0" xfId="0" applyNumberFormat="1" applyFont="1" applyFill="1" applyAlignment="1">
      <alignment vertical="center"/>
    </xf>
    <xf numFmtId="190"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177" fontId="2" fillId="0" borderId="0" xfId="0" applyNumberFormat="1" applyFont="1" applyFill="1" applyBorder="1" applyAlignment="1" applyProtection="1">
      <alignment horizontal="right" vertical="center"/>
    </xf>
    <xf numFmtId="1" fontId="2" fillId="0" borderId="14"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203"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191" fontId="2" fillId="0" borderId="0" xfId="0" applyNumberFormat="1" applyFont="1" applyFill="1" applyAlignment="1">
      <alignment horizontal="right" vertical="center"/>
    </xf>
    <xf numFmtId="1" fontId="2" fillId="0" borderId="14" xfId="0" applyNumberFormat="1" applyFont="1" applyFill="1" applyBorder="1" applyAlignment="1">
      <alignment horizontal="left" vertical="center"/>
    </xf>
    <xf numFmtId="0" fontId="4" fillId="0" borderId="0" xfId="0" applyFont="1" applyFill="1" applyAlignment="1">
      <alignment vertical="center"/>
    </xf>
    <xf numFmtId="0" fontId="2" fillId="0" borderId="29" xfId="0" applyFont="1" applyFill="1" applyBorder="1" applyAlignment="1">
      <alignment horizontal="center" vertical="center"/>
    </xf>
    <xf numFmtId="191" fontId="2" fillId="0" borderId="11"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60" xfId="0" applyFont="1" applyFill="1" applyBorder="1" applyAlignment="1">
      <alignment horizontal="center" vertical="center"/>
    </xf>
    <xf numFmtId="183" fontId="2" fillId="0" borderId="4" xfId="0" applyNumberFormat="1" applyFont="1" applyFill="1" applyBorder="1" applyAlignment="1">
      <alignment horizontal="right" vertical="center"/>
    </xf>
    <xf numFmtId="205" fontId="2" fillId="0" borderId="0" xfId="0" applyNumberFormat="1" applyFont="1" applyFill="1" applyBorder="1" applyAlignment="1">
      <alignment vertical="center"/>
    </xf>
    <xf numFmtId="205" fontId="2" fillId="0" borderId="4"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18" xfId="0" applyFont="1" applyFill="1" applyBorder="1" applyAlignment="1">
      <alignment vertical="center"/>
    </xf>
    <xf numFmtId="199" fontId="2" fillId="0" borderId="24" xfId="0" applyNumberFormat="1" applyFont="1" applyFill="1" applyBorder="1" applyAlignment="1">
      <alignment vertical="center"/>
    </xf>
    <xf numFmtId="0" fontId="2" fillId="0" borderId="16" xfId="0" applyFont="1" applyFill="1" applyBorder="1" applyAlignment="1">
      <alignment vertical="center"/>
    </xf>
    <xf numFmtId="49" fontId="2" fillId="0" borderId="14" xfId="0" applyNumberFormat="1" applyFont="1" applyFill="1" applyBorder="1" applyAlignment="1">
      <alignment vertical="center"/>
    </xf>
    <xf numFmtId="0" fontId="2" fillId="0" borderId="0" xfId="0" applyFont="1" applyFill="1" applyBorder="1" applyAlignment="1">
      <alignment horizontal="left" vertical="center" indent="1"/>
    </xf>
    <xf numFmtId="183" fontId="2" fillId="0" borderId="64"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0" fontId="2" fillId="0" borderId="39" xfId="0" applyFont="1" applyFill="1" applyBorder="1" applyAlignment="1">
      <alignment horizontal="right" vertical="center"/>
    </xf>
    <xf numFmtId="0" fontId="2" fillId="0" borderId="0" xfId="0" applyFont="1" applyFill="1" applyBorder="1"/>
    <xf numFmtId="0" fontId="2" fillId="0" borderId="1"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39" xfId="0" applyFont="1" applyFill="1" applyBorder="1"/>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2" xfId="0" applyFont="1" applyFill="1" applyBorder="1" applyAlignment="1">
      <alignment horizontal="distributed" vertical="center" justifyLastLine="1"/>
    </xf>
    <xf numFmtId="0" fontId="2" fillId="0" borderId="13" xfId="0" applyFont="1" applyFill="1" applyBorder="1" applyAlignment="1">
      <alignment horizontal="center" vertical="center" shrinkToFit="1"/>
    </xf>
    <xf numFmtId="0" fontId="2" fillId="0" borderId="13" xfId="0" applyFont="1" applyFill="1" applyBorder="1" applyAlignment="1">
      <alignment vertical="center"/>
    </xf>
    <xf numFmtId="184" fontId="2"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horizontal="right" vertical="center"/>
    </xf>
    <xf numFmtId="184" fontId="2" fillId="0" borderId="22" xfId="1" applyNumberFormat="1" applyFont="1" applyFill="1" applyBorder="1" applyAlignment="1" applyProtection="1">
      <alignment horizontal="right" vertical="center"/>
    </xf>
    <xf numFmtId="0" fontId="2" fillId="0" borderId="37" xfId="0" applyFont="1" applyFill="1" applyBorder="1" applyAlignment="1">
      <alignment horizontal="center" vertical="center"/>
    </xf>
    <xf numFmtId="0" fontId="2" fillId="0" borderId="22" xfId="0" applyFont="1" applyFill="1" applyBorder="1" applyAlignment="1">
      <alignment horizontal="left" vertical="center" indent="1"/>
    </xf>
    <xf numFmtId="0" fontId="2" fillId="0" borderId="34" xfId="0" applyFont="1" applyFill="1" applyBorder="1" applyAlignment="1">
      <alignment horizontal="left" vertical="center" indent="1"/>
    </xf>
    <xf numFmtId="183" fontId="2" fillId="0" borderId="0" xfId="0" applyNumberFormat="1" applyFont="1" applyFill="1" applyBorder="1" applyAlignment="1">
      <alignment horizontal="center" vertical="center"/>
    </xf>
    <xf numFmtId="180" fontId="2" fillId="0" borderId="64" xfId="0" applyNumberFormat="1" applyFont="1" applyFill="1" applyBorder="1" applyAlignment="1">
      <alignment horizontal="right" vertical="center" shrinkToFit="1"/>
    </xf>
    <xf numFmtId="1" fontId="2" fillId="0" borderId="60"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64" xfId="0" applyFont="1" applyFill="1" applyBorder="1" applyAlignment="1">
      <alignment horizontal="left" vertical="center" indent="1"/>
    </xf>
    <xf numFmtId="0" fontId="0" fillId="0" borderId="0" xfId="0" applyFont="1"/>
    <xf numFmtId="0" fontId="0" fillId="0" borderId="0" xfId="0" applyFont="1" applyBorder="1"/>
    <xf numFmtId="0" fontId="5" fillId="0" borderId="0" xfId="0" applyFont="1" applyFill="1" applyAlignment="1">
      <alignment vertical="top"/>
    </xf>
    <xf numFmtId="191" fontId="11" fillId="0" borderId="0" xfId="0" applyNumberFormat="1" applyFont="1" applyFill="1" applyBorder="1" applyAlignment="1">
      <alignment vertical="center"/>
    </xf>
    <xf numFmtId="190" fontId="11" fillId="0" borderId="0" xfId="0" applyNumberFormat="1" applyFont="1" applyFill="1" applyAlignment="1">
      <alignment horizontal="right" vertical="center"/>
    </xf>
    <xf numFmtId="191" fontId="11" fillId="0" borderId="0" xfId="0" applyNumberFormat="1" applyFont="1" applyFill="1" applyAlignment="1">
      <alignment horizontal="right" vertical="center"/>
    </xf>
    <xf numFmtId="178" fontId="11" fillId="0" borderId="0" xfId="0" applyNumberFormat="1" applyFont="1" applyFill="1" applyAlignment="1">
      <alignment horizontal="right" vertical="center"/>
    </xf>
    <xf numFmtId="191" fontId="11" fillId="0" borderId="11" xfId="0" applyNumberFormat="1" applyFont="1" applyFill="1" applyBorder="1" applyAlignment="1">
      <alignment horizontal="right" vertical="center"/>
    </xf>
    <xf numFmtId="0" fontId="5" fillId="0" borderId="0" xfId="0" applyFont="1" applyFill="1" applyAlignment="1">
      <alignment horizontal="left" vertical="center"/>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Alignment="1">
      <alignment horizontal="right" vertical="center"/>
    </xf>
    <xf numFmtId="0" fontId="2" fillId="0" borderId="4" xfId="0" applyFont="1" applyBorder="1" applyAlignment="1">
      <alignment vertical="center"/>
    </xf>
    <xf numFmtId="181" fontId="2" fillId="0" borderId="62" xfId="0" applyNumberFormat="1" applyFont="1" applyBorder="1" applyAlignment="1">
      <alignment horizontal="right" vertical="center"/>
    </xf>
    <xf numFmtId="0" fontId="2" fillId="0" borderId="62" xfId="0" applyFont="1" applyBorder="1" applyAlignment="1">
      <alignment vertical="center"/>
    </xf>
    <xf numFmtId="49" fontId="2" fillId="0" borderId="0" xfId="0" applyNumberFormat="1" applyFont="1" applyFill="1" applyAlignment="1">
      <alignment horizontal="left" vertical="top"/>
    </xf>
    <xf numFmtId="49" fontId="2" fillId="0" borderId="0" xfId="0" applyNumberFormat="1" applyFont="1" applyFill="1" applyAlignment="1">
      <alignment horizontal="left" vertical="center"/>
    </xf>
    <xf numFmtId="183" fontId="2" fillId="0" borderId="0" xfId="0" applyNumberFormat="1" applyFont="1" applyFill="1" applyBorder="1" applyAlignment="1">
      <alignment horizontal="right" vertical="center"/>
    </xf>
    <xf numFmtId="191" fontId="2" fillId="0" borderId="0" xfId="0" applyNumberFormat="1" applyFont="1" applyFill="1" applyBorder="1" applyAlignment="1">
      <alignment horizontal="right" vertical="center"/>
    </xf>
    <xf numFmtId="183" fontId="2" fillId="0" borderId="11" xfId="0" applyNumberFormat="1" applyFont="1" applyFill="1" applyBorder="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0" xfId="0" applyFont="1" applyFill="1" applyBorder="1" applyAlignment="1">
      <alignment vertical="center"/>
    </xf>
    <xf numFmtId="0" fontId="2" fillId="0" borderId="4" xfId="0" applyFont="1" applyFill="1" applyBorder="1" applyAlignment="1">
      <alignment horizontal="center" vertical="center"/>
    </xf>
    <xf numFmtId="0" fontId="2" fillId="0" borderId="0" xfId="0" applyFont="1" applyFill="1" applyAlignment="1">
      <alignment horizontal="right" vertical="center"/>
    </xf>
    <xf numFmtId="0" fontId="2" fillId="0" borderId="19" xfId="0" applyFont="1" applyFill="1" applyBorder="1" applyAlignment="1">
      <alignment horizontal="center" vertical="center" wrapText="1"/>
    </xf>
    <xf numFmtId="0" fontId="2" fillId="0" borderId="55"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right" vertical="center"/>
    </xf>
    <xf numFmtId="49" fontId="2" fillId="0" borderId="14" xfId="0" applyNumberFormat="1" applyFont="1" applyFill="1" applyBorder="1" applyAlignment="1">
      <alignment horizontal="center" vertical="center"/>
    </xf>
    <xf numFmtId="0" fontId="2" fillId="0" borderId="28" xfId="0" applyFont="1" applyFill="1" applyBorder="1" applyAlignment="1">
      <alignment vertical="center"/>
    </xf>
    <xf numFmtId="0" fontId="2" fillId="0" borderId="4" xfId="0" applyFont="1" applyFill="1" applyBorder="1" applyAlignment="1">
      <alignment vertical="center"/>
    </xf>
    <xf numFmtId="180" fontId="2" fillId="0" borderId="22" xfId="0" applyNumberFormat="1" applyFont="1" applyFill="1" applyBorder="1" applyAlignment="1">
      <alignment horizontal="right" vertical="center" shrinkToFit="1"/>
    </xf>
    <xf numFmtId="180" fontId="2" fillId="0" borderId="34" xfId="0" applyNumberFormat="1" applyFont="1" applyFill="1" applyBorder="1" applyAlignment="1">
      <alignment vertical="center" shrinkToFit="1"/>
    </xf>
    <xf numFmtId="183" fontId="2" fillId="0" borderId="38" xfId="0" applyNumberFormat="1" applyFont="1" applyFill="1" applyBorder="1" applyAlignment="1">
      <alignment horizontal="right" vertical="center"/>
    </xf>
    <xf numFmtId="183" fontId="2" fillId="0" borderId="22"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183" fontId="2" fillId="0" borderId="38" xfId="1" applyNumberFormat="1" applyFont="1" applyFill="1" applyBorder="1" applyAlignment="1">
      <alignment vertical="center"/>
    </xf>
    <xf numFmtId="183" fontId="2" fillId="0" borderId="65" xfId="0" applyNumberFormat="1" applyFont="1" applyFill="1" applyBorder="1" applyAlignment="1">
      <alignment horizontal="right" vertical="center"/>
    </xf>
    <xf numFmtId="183" fontId="2" fillId="0" borderId="16" xfId="0" applyNumberFormat="1" applyFont="1" applyFill="1" applyBorder="1" applyAlignment="1">
      <alignment horizontal="right" vertical="center"/>
    </xf>
    <xf numFmtId="183" fontId="2" fillId="0" borderId="17"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176" fontId="2" fillId="0" borderId="64" xfId="0" applyNumberFormat="1" applyFont="1" applyFill="1" applyBorder="1" applyAlignment="1">
      <alignment horizontal="right" vertical="center"/>
    </xf>
    <xf numFmtId="183" fontId="2" fillId="0" borderId="31"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181" fontId="2" fillId="0" borderId="64" xfId="0" applyNumberFormat="1" applyFont="1" applyFill="1" applyBorder="1" applyAlignment="1">
      <alignment horizontal="right" vertical="center"/>
    </xf>
    <xf numFmtId="41" fontId="2" fillId="0" borderId="31" xfId="0" applyNumberFormat="1" applyFont="1" applyFill="1" applyBorder="1" applyAlignment="1">
      <alignment horizontal="right" vertical="center"/>
    </xf>
    <xf numFmtId="41" fontId="2" fillId="0" borderId="62" xfId="0" applyNumberFormat="1" applyFont="1" applyFill="1" applyBorder="1" applyAlignment="1">
      <alignment horizontal="right" vertical="center"/>
    </xf>
    <xf numFmtId="41" fontId="2" fillId="0" borderId="22" xfId="0" applyNumberFormat="1" applyFont="1" applyFill="1" applyBorder="1" applyAlignment="1">
      <alignment horizontal="right" vertical="center"/>
    </xf>
    <xf numFmtId="181" fontId="2" fillId="0" borderId="34" xfId="0" applyNumberFormat="1" applyFont="1" applyFill="1" applyBorder="1" applyAlignment="1">
      <alignment horizontal="right" vertical="center"/>
    </xf>
    <xf numFmtId="0" fontId="2" fillId="0" borderId="4"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0" borderId="41" xfId="3" applyFont="1" applyFill="1" applyBorder="1" applyAlignment="1">
      <alignment horizontal="center" vertical="center" wrapText="1"/>
    </xf>
    <xf numFmtId="189" fontId="2" fillId="0" borderId="0" xfId="0" applyNumberFormat="1" applyFont="1" applyFill="1" applyBorder="1" applyAlignment="1">
      <alignment horizontal="center" vertical="center"/>
    </xf>
    <xf numFmtId="187" fontId="2" fillId="0" borderId="4" xfId="4" applyNumberFormat="1" applyFont="1" applyFill="1" applyBorder="1" applyAlignment="1">
      <alignment horizontal="center" vertical="center"/>
    </xf>
    <xf numFmtId="187" fontId="2" fillId="0" borderId="0" xfId="4" applyNumberFormat="1" applyFont="1" applyFill="1" applyBorder="1" applyAlignment="1">
      <alignment horizontal="center" vertical="center"/>
    </xf>
    <xf numFmtId="178" fontId="2" fillId="0" borderId="64" xfId="4" applyNumberFormat="1" applyFont="1" applyFill="1" applyBorder="1" applyAlignment="1">
      <alignment horizontal="center" vertical="center"/>
    </xf>
    <xf numFmtId="0" fontId="2" fillId="0" borderId="4"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64" xfId="4" applyFont="1" applyFill="1" applyBorder="1" applyAlignment="1">
      <alignment horizontal="center" vertical="center"/>
    </xf>
    <xf numFmtId="187" fontId="2" fillId="0" borderId="41" xfId="4" applyNumberFormat="1" applyFont="1" applyFill="1" applyBorder="1" applyAlignment="1">
      <alignment horizontal="center" vertical="center"/>
    </xf>
    <xf numFmtId="187" fontId="2" fillId="0" borderId="31" xfId="4" applyNumberFormat="1" applyFont="1" applyFill="1" applyBorder="1" applyAlignment="1">
      <alignment horizontal="center" vertical="center"/>
    </xf>
    <xf numFmtId="0" fontId="2" fillId="0" borderId="41" xfId="4" applyFont="1" applyFill="1" applyBorder="1" applyAlignment="1">
      <alignment horizontal="center" vertical="center"/>
    </xf>
    <xf numFmtId="188" fontId="2" fillId="0" borderId="4" xfId="0" applyNumberFormat="1" applyFont="1" applyFill="1" applyBorder="1" applyAlignment="1">
      <alignment horizontal="center" vertical="center"/>
    </xf>
    <xf numFmtId="178" fontId="2" fillId="0" borderId="5" xfId="4" applyNumberFormat="1" applyFont="1" applyFill="1" applyBorder="1" applyAlignment="1">
      <alignment horizontal="center" vertical="center"/>
    </xf>
    <xf numFmtId="188" fontId="2" fillId="0" borderId="0" xfId="4" applyNumberFormat="1" applyFont="1" applyFill="1" applyBorder="1" applyAlignment="1">
      <alignment horizontal="center" vertical="center"/>
    </xf>
    <xf numFmtId="188" fontId="2" fillId="0" borderId="64" xfId="4" applyNumberFormat="1" applyFont="1" applyFill="1" applyBorder="1" applyAlignment="1">
      <alignment horizontal="center" vertical="center"/>
    </xf>
    <xf numFmtId="178" fontId="2" fillId="0" borderId="4" xfId="4" applyNumberFormat="1" applyFont="1" applyFill="1" applyBorder="1" applyAlignment="1">
      <alignment horizontal="center" vertical="center"/>
    </xf>
    <xf numFmtId="188" fontId="2" fillId="0" borderId="4" xfId="4" applyNumberFormat="1" applyFont="1" applyFill="1" applyBorder="1" applyAlignment="1">
      <alignment horizontal="center" vertical="center"/>
    </xf>
    <xf numFmtId="187" fontId="2" fillId="0" borderId="5" xfId="4" applyNumberFormat="1" applyFont="1" applyFill="1" applyBorder="1" applyAlignment="1">
      <alignment horizontal="center" vertical="center"/>
    </xf>
    <xf numFmtId="207" fontId="2" fillId="0" borderId="0" xfId="0" applyNumberFormat="1" applyFont="1" applyFill="1" applyBorder="1" applyAlignment="1">
      <alignment horizontal="center" vertical="center"/>
    </xf>
    <xf numFmtId="188" fontId="2" fillId="0" borderId="31" xfId="4" applyNumberFormat="1" applyFont="1" applyFill="1" applyBorder="1" applyAlignment="1">
      <alignment horizontal="center" vertical="center"/>
    </xf>
    <xf numFmtId="188" fontId="2" fillId="0" borderId="5" xfId="4" applyNumberFormat="1" applyFont="1" applyFill="1" applyBorder="1" applyAlignment="1">
      <alignment horizontal="center" vertical="center"/>
    </xf>
    <xf numFmtId="188" fontId="2" fillId="0" borderId="0" xfId="0" applyNumberFormat="1" applyFont="1" applyFill="1" applyBorder="1" applyAlignment="1">
      <alignment horizontal="center" vertical="center"/>
    </xf>
    <xf numFmtId="0" fontId="2" fillId="0" borderId="0" xfId="4" applyFont="1" applyFill="1" applyBorder="1" applyAlignment="1" applyProtection="1">
      <alignment horizontal="center" vertical="center" shrinkToFit="1"/>
      <protection locked="0"/>
    </xf>
    <xf numFmtId="49" fontId="2" fillId="0" borderId="0" xfId="4" applyNumberFormat="1"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locked="0"/>
    </xf>
    <xf numFmtId="0" fontId="2" fillId="0" borderId="38" xfId="0" applyFont="1" applyFill="1" applyBorder="1" applyAlignment="1">
      <alignment horizontal="center" vertical="center"/>
    </xf>
    <xf numFmtId="204" fontId="2" fillId="0" borderId="22" xfId="4" applyNumberFormat="1"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63" xfId="0" applyFont="1" applyFill="1" applyBorder="1" applyAlignment="1" applyProtection="1">
      <alignment horizontal="center" vertical="center"/>
      <protection locked="0"/>
    </xf>
    <xf numFmtId="49" fontId="2" fillId="0" borderId="22" xfId="4" applyNumberFormat="1" applyFont="1" applyFill="1" applyBorder="1" applyAlignment="1" applyProtection="1">
      <alignment horizontal="center" vertical="center" shrinkToFit="1"/>
      <protection locked="0"/>
    </xf>
    <xf numFmtId="0" fontId="2" fillId="0" borderId="34" xfId="0" applyFont="1" applyFill="1" applyBorder="1" applyAlignment="1" applyProtection="1">
      <alignment horizontal="center" vertical="center"/>
      <protection locked="0"/>
    </xf>
    <xf numFmtId="177" fontId="11" fillId="0" borderId="0"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shrinkToFit="1"/>
    </xf>
    <xf numFmtId="177" fontId="11" fillId="0" borderId="22" xfId="0" applyNumberFormat="1" applyFont="1" applyFill="1" applyBorder="1" applyAlignment="1">
      <alignment horizontal="right" vertical="center"/>
    </xf>
    <xf numFmtId="183" fontId="11" fillId="0" borderId="22" xfId="0" applyNumberFormat="1" applyFont="1" applyFill="1" applyBorder="1" applyAlignment="1">
      <alignment horizontal="right" vertical="center"/>
    </xf>
    <xf numFmtId="183" fontId="11" fillId="0" borderId="22" xfId="0" applyNumberFormat="1" applyFont="1" applyFill="1" applyBorder="1" applyAlignment="1">
      <alignment horizontal="right" vertical="center" shrinkToFit="1"/>
    </xf>
    <xf numFmtId="189" fontId="2" fillId="3" borderId="0" xfId="0" applyNumberFormat="1" applyFont="1" applyFill="1" applyBorder="1" applyAlignment="1">
      <alignment horizontal="center" vertical="center"/>
    </xf>
    <xf numFmtId="187" fontId="2" fillId="3" borderId="4" xfId="4" applyNumberFormat="1" applyFont="1" applyFill="1" applyBorder="1" applyAlignment="1">
      <alignment horizontal="center" vertical="center"/>
    </xf>
    <xf numFmtId="187" fontId="2" fillId="3" borderId="0" xfId="4" applyNumberFormat="1" applyFont="1" applyFill="1" applyBorder="1" applyAlignment="1">
      <alignment horizontal="center" vertical="center"/>
    </xf>
    <xf numFmtId="197" fontId="2" fillId="3" borderId="5" xfId="4" applyNumberFormat="1" applyFont="1" applyFill="1" applyBorder="1" applyAlignment="1">
      <alignment horizontal="center" vertical="center"/>
    </xf>
    <xf numFmtId="197" fontId="2" fillId="3" borderId="0" xfId="4" applyNumberFormat="1" applyFont="1" applyFill="1" applyBorder="1" applyAlignment="1">
      <alignment horizontal="center" vertical="center"/>
    </xf>
    <xf numFmtId="178" fontId="2" fillId="3" borderId="0" xfId="4" applyNumberFormat="1" applyFont="1" applyFill="1" applyBorder="1" applyAlignment="1">
      <alignment horizontal="center" vertical="center"/>
    </xf>
    <xf numFmtId="178" fontId="2" fillId="3" borderId="64" xfId="4"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3" borderId="4" xfId="4" applyFont="1" applyFill="1" applyBorder="1" applyAlignment="1">
      <alignment horizontal="center" vertical="center"/>
    </xf>
    <xf numFmtId="0" fontId="2" fillId="3" borderId="0" xfId="4" applyFont="1" applyFill="1" applyBorder="1" applyAlignment="1">
      <alignment horizontal="center" vertical="center"/>
    </xf>
    <xf numFmtId="0" fontId="2" fillId="3" borderId="5" xfId="4" applyFont="1" applyFill="1" applyBorder="1" applyAlignment="1">
      <alignment horizontal="center" vertical="center"/>
    </xf>
    <xf numFmtId="0" fontId="2" fillId="3" borderId="64" xfId="4" applyFont="1" applyFill="1" applyBorder="1" applyAlignment="1">
      <alignment horizontal="center" vertical="center"/>
    </xf>
    <xf numFmtId="0" fontId="2" fillId="3" borderId="0" xfId="3" applyFont="1" applyFill="1" applyBorder="1" applyAlignment="1">
      <alignment horizontal="center" vertical="center" wrapText="1"/>
    </xf>
    <xf numFmtId="0" fontId="2" fillId="3" borderId="31" xfId="3" applyFont="1" applyFill="1" applyBorder="1" applyAlignment="1">
      <alignment horizontal="center" vertical="center" wrapText="1"/>
    </xf>
    <xf numFmtId="0" fontId="2" fillId="3" borderId="5" xfId="3" applyFont="1" applyFill="1" applyBorder="1" applyAlignment="1">
      <alignment horizontal="center" vertical="center" wrapText="1"/>
    </xf>
    <xf numFmtId="185" fontId="2" fillId="3" borderId="31" xfId="0" applyNumberFormat="1" applyFont="1" applyFill="1" applyBorder="1" applyAlignment="1">
      <alignment horizontal="right" vertical="center"/>
    </xf>
    <xf numFmtId="185" fontId="2" fillId="3" borderId="0" xfId="0" applyNumberFormat="1" applyFont="1" applyFill="1" applyBorder="1" applyAlignment="1">
      <alignment horizontal="right" vertical="center"/>
    </xf>
    <xf numFmtId="185" fontId="2" fillId="3" borderId="64" xfId="0" applyNumberFormat="1" applyFont="1" applyFill="1" applyBorder="1" applyAlignment="1">
      <alignment horizontal="right" vertical="center"/>
    </xf>
    <xf numFmtId="0" fontId="3" fillId="0" borderId="0" xfId="0" applyFont="1" applyFill="1" applyBorder="1" applyAlignment="1">
      <alignment vertical="top" wrapText="1"/>
    </xf>
    <xf numFmtId="181" fontId="2" fillId="0" borderId="4" xfId="0" applyNumberFormat="1" applyFont="1" applyBorder="1" applyAlignment="1">
      <alignment vertical="center"/>
    </xf>
    <xf numFmtId="181" fontId="2" fillId="0" borderId="31" xfId="0" applyNumberFormat="1" applyFont="1" applyBorder="1" applyAlignment="1">
      <alignment horizontal="right" vertical="center"/>
    </xf>
    <xf numFmtId="0" fontId="2" fillId="0" borderId="31" xfId="0" applyFont="1" applyBorder="1" applyAlignment="1">
      <alignment vertical="center"/>
    </xf>
    <xf numFmtId="176" fontId="2" fillId="0" borderId="4" xfId="0" applyNumberFormat="1" applyFont="1" applyBorder="1" applyAlignment="1">
      <alignment vertical="center"/>
    </xf>
    <xf numFmtId="181" fontId="2" fillId="0" borderId="2" xfId="0" applyNumberFormat="1" applyFont="1" applyFill="1" applyBorder="1" applyAlignment="1">
      <alignment vertical="center"/>
    </xf>
    <xf numFmtId="181" fontId="2" fillId="0" borderId="1" xfId="0" applyNumberFormat="1" applyFont="1" applyFill="1" applyBorder="1" applyAlignment="1">
      <alignment vertical="center"/>
    </xf>
    <xf numFmtId="181" fontId="2" fillId="0" borderId="2" xfId="0" applyNumberFormat="1" applyFont="1" applyBorder="1" applyAlignment="1">
      <alignment vertical="center"/>
    </xf>
    <xf numFmtId="0" fontId="2" fillId="0" borderId="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192" fontId="2" fillId="0" borderId="22" xfId="0" applyNumberFormat="1" applyFont="1" applyFill="1" applyBorder="1" applyAlignment="1">
      <alignment horizontal="right" vertical="center" shrinkToFit="1"/>
    </xf>
    <xf numFmtId="180" fontId="2" fillId="0" borderId="22" xfId="0" applyNumberFormat="1" applyFont="1" applyFill="1" applyBorder="1" applyAlignment="1">
      <alignment vertical="center" shrinkToFit="1"/>
    </xf>
    <xf numFmtId="192" fontId="2" fillId="0" borderId="0" xfId="0" applyNumberFormat="1" applyFont="1" applyFill="1" applyBorder="1" applyAlignment="1">
      <alignment horizontal="right" vertical="center" shrinkToFit="1"/>
    </xf>
    <xf numFmtId="180" fontId="2" fillId="0" borderId="0" xfId="0" applyNumberFormat="1" applyFont="1" applyFill="1" applyBorder="1" applyAlignment="1">
      <alignment horizontal="right" vertical="center" shrinkToFit="1"/>
    </xf>
    <xf numFmtId="206" fontId="2" fillId="0" borderId="0" xfId="0" applyNumberFormat="1" applyFont="1" applyFill="1" applyBorder="1" applyAlignment="1">
      <alignment horizontal="right" vertical="center" shrinkToFit="1"/>
    </xf>
    <xf numFmtId="0" fontId="2" fillId="0" borderId="0" xfId="0" applyFont="1" applyFill="1" applyBorder="1" applyAlignment="1">
      <alignment horizontal="right" vertical="center"/>
    </xf>
    <xf numFmtId="183" fontId="2" fillId="0" borderId="0" xfId="1" applyNumberFormat="1" applyFont="1" applyFill="1" applyAlignment="1">
      <alignment vertical="center"/>
    </xf>
    <xf numFmtId="0" fontId="2" fillId="0" borderId="8"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2"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183" fontId="2" fillId="0" borderId="17" xfId="1" applyNumberFormat="1" applyFont="1" applyFill="1" applyBorder="1" applyAlignment="1" applyProtection="1">
      <alignment vertical="center"/>
    </xf>
    <xf numFmtId="183" fontId="2" fillId="0" borderId="0" xfId="1" applyNumberFormat="1" applyFont="1" applyFill="1" applyBorder="1" applyAlignment="1" applyProtection="1">
      <alignment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183" fontId="2" fillId="0" borderId="16" xfId="1" applyNumberFormat="1" applyFont="1" applyFill="1" applyBorder="1" applyAlignment="1" applyProtection="1">
      <alignment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183" fontId="2" fillId="0" borderId="22" xfId="1" applyNumberFormat="1" applyFont="1" applyFill="1" applyBorder="1" applyAlignment="1">
      <alignment vertical="center"/>
    </xf>
    <xf numFmtId="0" fontId="2" fillId="0" borderId="2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44" xfId="0" applyFont="1" applyFill="1" applyBorder="1" applyAlignment="1">
      <alignment horizontal="center" vertical="center"/>
    </xf>
    <xf numFmtId="190" fontId="2" fillId="0" borderId="24" xfId="0" applyNumberFormat="1" applyFont="1" applyFill="1" applyBorder="1" applyAlignment="1">
      <alignment horizontal="right" vertical="center"/>
    </xf>
    <xf numFmtId="190" fontId="2" fillId="0" borderId="4" xfId="0" applyNumberFormat="1" applyFont="1" applyFill="1" applyBorder="1" applyAlignment="1">
      <alignment horizontal="right" vertical="center"/>
    </xf>
    <xf numFmtId="190" fontId="2" fillId="0" borderId="0" xfId="0" applyNumberFormat="1" applyFont="1" applyFill="1" applyBorder="1" applyAlignment="1">
      <alignment horizontal="right" vertical="center"/>
    </xf>
    <xf numFmtId="0" fontId="4" fillId="0" borderId="15" xfId="0" applyFont="1" applyFill="1" applyBorder="1" applyAlignment="1">
      <alignment horizontal="center" vertical="center"/>
    </xf>
    <xf numFmtId="190" fontId="11" fillId="0" borderId="38" xfId="0" applyNumberFormat="1" applyFont="1" applyFill="1" applyBorder="1" applyAlignment="1">
      <alignment horizontal="right" vertical="center"/>
    </xf>
    <xf numFmtId="190" fontId="11" fillId="0" borderId="22" xfId="0" applyNumberFormat="1" applyFont="1" applyFill="1" applyBorder="1" applyAlignment="1">
      <alignment horizontal="right" vertical="center"/>
    </xf>
    <xf numFmtId="190" fontId="11" fillId="0" borderId="4" xfId="0" applyNumberFormat="1" applyFont="1" applyFill="1" applyBorder="1" applyAlignment="1">
      <alignment horizontal="right" vertical="center"/>
    </xf>
    <xf numFmtId="190" fontId="11" fillId="0" borderId="0" xfId="0" applyNumberFormat="1" applyFont="1" applyFill="1" applyBorder="1" applyAlignment="1">
      <alignment horizontal="right" vertical="center"/>
    </xf>
    <xf numFmtId="190" fontId="2" fillId="0" borderId="31" xfId="0" applyNumberFormat="1" applyFont="1" applyFill="1" applyBorder="1" applyAlignment="1">
      <alignment horizontal="right" vertical="center"/>
    </xf>
    <xf numFmtId="0" fontId="2" fillId="0" borderId="0" xfId="0" applyFont="1" applyFill="1" applyAlignment="1">
      <alignment horizontal="right" vertical="center"/>
    </xf>
    <xf numFmtId="190" fontId="11" fillId="0" borderId="31" xfId="0" applyNumberFormat="1" applyFont="1" applyFill="1" applyBorder="1" applyAlignment="1">
      <alignment horizontal="right" vertical="center"/>
    </xf>
    <xf numFmtId="191" fontId="11" fillId="0" borderId="0" xfId="0" applyNumberFormat="1" applyFont="1" applyFill="1" applyBorder="1" applyAlignment="1">
      <alignment horizontal="right" vertical="center"/>
    </xf>
    <xf numFmtId="49" fontId="2" fillId="0" borderId="42" xfId="0" applyNumberFormat="1" applyFont="1" applyBorder="1" applyAlignment="1">
      <alignment vertical="center"/>
    </xf>
    <xf numFmtId="49" fontId="2" fillId="0" borderId="14" xfId="0" applyNumberFormat="1" applyFont="1" applyBorder="1" applyAlignment="1">
      <alignment vertical="center"/>
    </xf>
    <xf numFmtId="181" fontId="2" fillId="0" borderId="31" xfId="0" applyNumberFormat="1" applyFont="1" applyBorder="1" applyAlignment="1">
      <alignment vertical="center"/>
    </xf>
    <xf numFmtId="49" fontId="2" fillId="0" borderId="10" xfId="0" applyNumberFormat="1" applyFont="1" applyFill="1" applyBorder="1" applyAlignment="1">
      <alignment vertical="center"/>
    </xf>
    <xf numFmtId="49" fontId="2" fillId="0" borderId="10" xfId="0" applyNumberFormat="1" applyFont="1" applyBorder="1" applyAlignment="1">
      <alignment vertical="center"/>
    </xf>
    <xf numFmtId="0" fontId="2" fillId="0" borderId="4" xfId="0" applyFont="1" applyBorder="1" applyAlignment="1">
      <alignmen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180" fontId="2" fillId="0" borderId="0" xfId="0" applyNumberFormat="1" applyFont="1" applyFill="1" applyBorder="1" applyAlignment="1">
      <alignment vertical="center" shrinkToFit="1"/>
    </xf>
    <xf numFmtId="180" fontId="2" fillId="0" borderId="16" xfId="0" applyNumberFormat="1" applyFont="1" applyFill="1" applyBorder="1" applyAlignment="1">
      <alignment vertical="center" shrinkToFit="1"/>
    </xf>
    <xf numFmtId="0" fontId="2" fillId="0" borderId="70" xfId="0" applyFont="1" applyBorder="1" applyAlignment="1">
      <alignment vertical="center"/>
    </xf>
    <xf numFmtId="0" fontId="2" fillId="0" borderId="69" xfId="0" applyFont="1" applyBorder="1" applyAlignment="1">
      <alignment vertical="center"/>
    </xf>
    <xf numFmtId="0" fontId="2" fillId="0" borderId="71" xfId="0" applyFont="1" applyBorder="1" applyAlignment="1">
      <alignment horizontal="center" vertical="center"/>
    </xf>
    <xf numFmtId="0" fontId="2" fillId="0" borderId="72" xfId="0" applyFont="1" applyFill="1" applyBorder="1" applyAlignment="1">
      <alignment vertical="center"/>
    </xf>
    <xf numFmtId="0" fontId="2" fillId="0" borderId="73" xfId="0" applyFont="1" applyFill="1" applyBorder="1" applyAlignment="1">
      <alignment vertical="center"/>
    </xf>
    <xf numFmtId="0" fontId="2" fillId="0" borderId="73" xfId="0" applyFont="1" applyBorder="1" applyAlignment="1">
      <alignment vertical="center"/>
    </xf>
    <xf numFmtId="0" fontId="2" fillId="0" borderId="19" xfId="0" applyFont="1" applyFill="1" applyBorder="1" applyAlignment="1">
      <alignment vertical="center"/>
    </xf>
    <xf numFmtId="183" fontId="2" fillId="0" borderId="64" xfId="1" applyNumberFormat="1" applyFont="1" applyFill="1" applyBorder="1" applyAlignment="1" applyProtection="1">
      <alignment vertical="center"/>
    </xf>
    <xf numFmtId="183" fontId="2" fillId="0" borderId="34" xfId="1" applyNumberFormat="1" applyFont="1" applyFill="1" applyBorder="1" applyAlignment="1" applyProtection="1">
      <alignment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49" fontId="2" fillId="0" borderId="45" xfId="0" applyNumberFormat="1" applyFont="1" applyFill="1" applyBorder="1" applyAlignment="1">
      <alignment horizontal="center" vertical="center"/>
    </xf>
    <xf numFmtId="0" fontId="2" fillId="0" borderId="21" xfId="0" applyFont="1" applyFill="1" applyBorder="1" applyAlignment="1">
      <alignment vertical="center"/>
    </xf>
    <xf numFmtId="0" fontId="2" fillId="0" borderId="58" xfId="0" applyFont="1" applyFill="1" applyBorder="1" applyAlignment="1">
      <alignment vertical="center"/>
    </xf>
    <xf numFmtId="0" fontId="2" fillId="0" borderId="16" xfId="0" applyFont="1" applyFill="1" applyBorder="1" applyAlignment="1">
      <alignment horizontal="right" vertical="center"/>
    </xf>
    <xf numFmtId="6" fontId="11" fillId="0" borderId="0" xfId="2" applyFont="1" applyFill="1" applyBorder="1" applyAlignment="1">
      <alignment horizontal="right" vertical="center"/>
    </xf>
    <xf numFmtId="183" fontId="11" fillId="0" borderId="0" xfId="0" applyNumberFormat="1" applyFont="1" applyFill="1" applyAlignment="1">
      <alignment horizontal="right" vertical="center"/>
    </xf>
    <xf numFmtId="177" fontId="11" fillId="0" borderId="0" xfId="0" applyNumberFormat="1" applyFont="1" applyFill="1" applyBorder="1" applyAlignment="1" applyProtection="1">
      <alignment horizontal="right" vertical="center"/>
    </xf>
    <xf numFmtId="0" fontId="16" fillId="0" borderId="0" xfId="0" applyFont="1" applyFill="1" applyAlignment="1">
      <alignment horizontal="right" vertical="center"/>
    </xf>
    <xf numFmtId="0" fontId="16" fillId="0" borderId="11" xfId="0" applyFont="1" applyFill="1" applyBorder="1" applyAlignment="1">
      <alignment horizontal="right" vertical="center"/>
    </xf>
    <xf numFmtId="178" fontId="11" fillId="0" borderId="0" xfId="0" applyNumberFormat="1" applyFont="1" applyFill="1" applyBorder="1" applyAlignment="1">
      <alignment horizontal="right" vertical="center"/>
    </xf>
    <xf numFmtId="0" fontId="16" fillId="0" borderId="0" xfId="0" applyFont="1" applyFill="1" applyAlignment="1">
      <alignment horizontal="right"/>
    </xf>
    <xf numFmtId="183" fontId="11" fillId="0" borderId="11" xfId="0" applyNumberFormat="1" applyFont="1" applyFill="1" applyBorder="1" applyAlignment="1">
      <alignment horizontal="right" vertical="center"/>
    </xf>
    <xf numFmtId="0" fontId="11" fillId="0" borderId="0" xfId="0" applyFont="1" applyFill="1" applyBorder="1" applyAlignment="1">
      <alignment horizontal="right" vertical="center"/>
    </xf>
    <xf numFmtId="191" fontId="11" fillId="0" borderId="22" xfId="0" applyNumberFormat="1" applyFont="1" applyFill="1" applyBorder="1" applyAlignment="1">
      <alignment horizontal="right" vertical="center"/>
    </xf>
    <xf numFmtId="178" fontId="11" fillId="0" borderId="22" xfId="0" applyNumberFormat="1" applyFont="1" applyFill="1" applyBorder="1" applyAlignment="1">
      <alignment horizontal="right" vertical="center"/>
    </xf>
    <xf numFmtId="0" fontId="16" fillId="0" borderId="22" xfId="0" applyFont="1" applyFill="1" applyBorder="1" applyAlignment="1">
      <alignment horizontal="right"/>
    </xf>
    <xf numFmtId="183" fontId="11" fillId="0" borderId="34" xfId="0" applyNumberFormat="1" applyFont="1" applyFill="1" applyBorder="1" applyAlignment="1">
      <alignment horizontal="right" vertical="center"/>
    </xf>
    <xf numFmtId="0" fontId="2" fillId="0" borderId="79"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3" xfId="0" applyFont="1" applyFill="1" applyBorder="1" applyAlignment="1">
      <alignment horizontal="center" vertical="center" wrapText="1"/>
    </xf>
    <xf numFmtId="182" fontId="2" fillId="0" borderId="0" xfId="0" applyNumberFormat="1" applyFont="1" applyFill="1" applyBorder="1"/>
    <xf numFmtId="182" fontId="2" fillId="0" borderId="0" xfId="0" applyNumberFormat="1" applyFont="1" applyFill="1"/>
    <xf numFmtId="0" fontId="5" fillId="0" borderId="0" xfId="0" applyFont="1" applyFill="1" applyAlignment="1">
      <alignment vertical="center"/>
    </xf>
    <xf numFmtId="0" fontId="2" fillId="0" borderId="0" xfId="0" applyFont="1" applyFill="1" applyAlignment="1">
      <alignment vertical="center" wrapText="1"/>
    </xf>
    <xf numFmtId="0" fontId="5" fillId="0" borderId="0" xfId="0" applyFont="1" applyFill="1" applyBorder="1"/>
    <xf numFmtId="0" fontId="5" fillId="0" borderId="0" xfId="0" applyFont="1" applyFill="1" applyAlignment="1">
      <alignment horizontal="center"/>
    </xf>
    <xf numFmtId="0" fontId="2" fillId="0" borderId="32" xfId="0" applyFont="1" applyFill="1" applyBorder="1" applyAlignment="1">
      <alignment horizontal="right"/>
    </xf>
    <xf numFmtId="193" fontId="2" fillId="0" borderId="23" xfId="0" applyNumberFormat="1" applyFont="1" applyFill="1" applyBorder="1" applyAlignment="1">
      <alignment vertical="center"/>
    </xf>
    <xf numFmtId="194" fontId="2" fillId="0" borderId="50" xfId="0" applyNumberFormat="1" applyFont="1" applyFill="1" applyBorder="1" applyAlignment="1">
      <alignment vertical="center"/>
    </xf>
    <xf numFmtId="183" fontId="2" fillId="0" borderId="23" xfId="0" applyNumberFormat="1" applyFont="1" applyFill="1" applyBorder="1" applyAlignment="1">
      <alignment vertical="center"/>
    </xf>
    <xf numFmtId="183" fontId="2" fillId="0" borderId="26" xfId="0" applyNumberFormat="1" applyFont="1" applyFill="1" applyBorder="1" applyAlignment="1">
      <alignment vertical="center"/>
    </xf>
    <xf numFmtId="0" fontId="2" fillId="0" borderId="19" xfId="0" applyFont="1" applyFill="1" applyBorder="1" applyAlignment="1">
      <alignment vertical="center" wrapText="1"/>
    </xf>
    <xf numFmtId="0" fontId="2" fillId="0" borderId="10" xfId="0" applyFont="1" applyFill="1" applyBorder="1" applyAlignment="1">
      <alignment vertical="center" wrapText="1"/>
    </xf>
    <xf numFmtId="194" fontId="2" fillId="0" borderId="51" xfId="0" applyNumberFormat="1" applyFont="1" applyFill="1" applyBorder="1" applyAlignment="1">
      <alignment vertical="center"/>
    </xf>
    <xf numFmtId="183" fontId="2" fillId="0" borderId="52" xfId="0" applyNumberFormat="1" applyFont="1" applyFill="1" applyBorder="1" applyAlignment="1">
      <alignment vertical="center"/>
    </xf>
    <xf numFmtId="193" fontId="2" fillId="0" borderId="52" xfId="0" applyNumberFormat="1" applyFont="1" applyFill="1" applyBorder="1" applyAlignment="1">
      <alignment vertical="center"/>
    </xf>
    <xf numFmtId="192" fontId="2" fillId="0" borderId="68" xfId="0" applyNumberFormat="1" applyFont="1" applyFill="1" applyBorder="1" applyAlignment="1">
      <alignment vertical="center"/>
    </xf>
    <xf numFmtId="192" fontId="2" fillId="0" borderId="52" xfId="0" applyNumberFormat="1" applyFont="1" applyFill="1" applyBorder="1" applyAlignment="1">
      <alignment vertical="center"/>
    </xf>
    <xf numFmtId="183" fontId="2" fillId="0" borderId="57" xfId="0" applyNumberFormat="1" applyFont="1" applyFill="1" applyBorder="1" applyAlignment="1">
      <alignment vertical="center"/>
    </xf>
    <xf numFmtId="194" fontId="2" fillId="0" borderId="80" xfId="0" applyNumberFormat="1" applyFont="1" applyFill="1" applyBorder="1" applyAlignment="1">
      <alignment vertical="center"/>
    </xf>
    <xf numFmtId="192" fontId="2" fillId="0" borderId="81" xfId="0" applyNumberFormat="1" applyFont="1" applyFill="1" applyBorder="1" applyAlignment="1">
      <alignment vertical="center"/>
    </xf>
    <xf numFmtId="194" fontId="2" fillId="0" borderId="81" xfId="0" applyNumberFormat="1" applyFont="1" applyFill="1" applyBorder="1" applyAlignment="1">
      <alignment vertical="center"/>
    </xf>
    <xf numFmtId="194" fontId="2" fillId="0" borderId="82" xfId="0" applyNumberFormat="1" applyFont="1" applyFill="1" applyBorder="1" applyAlignment="1">
      <alignment vertical="center"/>
    </xf>
    <xf numFmtId="0" fontId="2" fillId="0" borderId="12" xfId="0" applyFont="1" applyFill="1" applyBorder="1" applyAlignment="1">
      <alignment vertical="center" wrapText="1"/>
    </xf>
    <xf numFmtId="0" fontId="2" fillId="0" borderId="30" xfId="0" applyFont="1" applyFill="1" applyBorder="1" applyAlignment="1">
      <alignment vertical="center"/>
    </xf>
    <xf numFmtId="183" fontId="11" fillId="2" borderId="0" xfId="0" applyNumberFormat="1" applyFont="1" applyFill="1" applyBorder="1" applyAlignment="1" applyProtection="1">
      <alignment vertical="center"/>
      <protection locked="0"/>
    </xf>
    <xf numFmtId="183" fontId="11" fillId="0" borderId="22" xfId="0" applyNumberFormat="1" applyFont="1" applyFill="1" applyBorder="1" applyAlignment="1" applyProtection="1">
      <alignment vertical="center"/>
      <protection locked="0"/>
    </xf>
    <xf numFmtId="177" fontId="11" fillId="2" borderId="24" xfId="0" applyNumberFormat="1" applyFont="1" applyFill="1" applyBorder="1" applyAlignment="1">
      <alignment vertical="center"/>
    </xf>
    <xf numFmtId="177" fontId="11" fillId="2" borderId="4" xfId="0" applyNumberFormat="1" applyFont="1" applyFill="1" applyBorder="1" applyAlignment="1">
      <alignment vertical="center"/>
    </xf>
    <xf numFmtId="177" fontId="11" fillId="0" borderId="4" xfId="0" applyNumberFormat="1" applyFont="1" applyFill="1" applyBorder="1" applyAlignment="1">
      <alignment vertical="center"/>
    </xf>
    <xf numFmtId="177" fontId="11" fillId="0" borderId="38" xfId="0" applyNumberFormat="1" applyFont="1" applyFill="1" applyBorder="1" applyAlignment="1">
      <alignment vertical="center"/>
    </xf>
    <xf numFmtId="183" fontId="11" fillId="2" borderId="16" xfId="0" applyNumberFormat="1" applyFont="1" applyFill="1" applyBorder="1" applyAlignment="1">
      <alignment vertical="center"/>
    </xf>
    <xf numFmtId="183" fontId="11" fillId="2" borderId="0" xfId="0" applyNumberFormat="1" applyFont="1" applyFill="1" applyBorder="1" applyAlignment="1" applyProtection="1">
      <alignment vertical="center"/>
    </xf>
    <xf numFmtId="183" fontId="11" fillId="2" borderId="17" xfId="0" applyNumberFormat="1" applyFont="1" applyFill="1" applyBorder="1" applyAlignment="1">
      <alignment vertical="center"/>
    </xf>
    <xf numFmtId="191" fontId="11" fillId="0" borderId="0" xfId="0" applyNumberFormat="1" applyFont="1" applyFill="1" applyBorder="1" applyAlignment="1" applyProtection="1">
      <alignment vertical="center"/>
      <protection locked="0"/>
    </xf>
    <xf numFmtId="183" fontId="11" fillId="0" borderId="34" xfId="0" applyNumberFormat="1" applyFont="1" applyFill="1" applyBorder="1" applyAlignment="1" applyProtection="1">
      <alignment vertical="center"/>
      <protection locked="0"/>
    </xf>
    <xf numFmtId="191" fontId="11" fillId="0" borderId="64" xfId="0" applyNumberFormat="1" applyFont="1" applyFill="1" applyBorder="1" applyAlignment="1" applyProtection="1">
      <alignment vertical="center"/>
      <protection locked="0"/>
    </xf>
    <xf numFmtId="183" fontId="11" fillId="2" borderId="64" xfId="0" applyNumberFormat="1" applyFont="1" applyFill="1" applyBorder="1" applyAlignment="1" applyProtection="1">
      <alignment vertical="center"/>
      <protection locked="0"/>
    </xf>
    <xf numFmtId="0" fontId="2" fillId="0" borderId="53" xfId="0" applyFont="1" applyFill="1" applyBorder="1" applyAlignment="1">
      <alignment vertical="center"/>
    </xf>
    <xf numFmtId="38" fontId="2" fillId="0" borderId="54" xfId="1" applyNumberFormat="1" applyFont="1" applyFill="1" applyBorder="1" applyAlignment="1">
      <alignment vertical="center"/>
    </xf>
    <xf numFmtId="38" fontId="2" fillId="0" borderId="56" xfId="1" applyNumberFormat="1" applyFont="1" applyFill="1" applyBorder="1" applyAlignment="1">
      <alignment vertical="center"/>
    </xf>
    <xf numFmtId="185" fontId="2" fillId="0" borderId="61" xfId="0" applyNumberFormat="1" applyFont="1" applyFill="1" applyBorder="1" applyAlignment="1">
      <alignment vertical="center"/>
    </xf>
    <xf numFmtId="0" fontId="2" fillId="0" borderId="0" xfId="0" applyFont="1" applyFill="1" applyAlignment="1">
      <alignment vertical="top" wrapText="1"/>
    </xf>
    <xf numFmtId="198" fontId="2" fillId="0" borderId="0" xfId="0" applyNumberFormat="1" applyFont="1" applyFill="1" applyAlignment="1">
      <alignment vertical="center"/>
    </xf>
    <xf numFmtId="200" fontId="2" fillId="0" borderId="0" xfId="0" applyNumberFormat="1" applyFont="1" applyFill="1" applyAlignment="1">
      <alignment vertical="center"/>
    </xf>
    <xf numFmtId="38" fontId="2" fillId="0" borderId="0" xfId="0" applyNumberFormat="1" applyFont="1" applyFill="1" applyAlignment="1">
      <alignment vertical="center"/>
    </xf>
    <xf numFmtId="0" fontId="2" fillId="0" borderId="17" xfId="0" applyFont="1" applyFill="1" applyBorder="1" applyAlignment="1">
      <alignment vertical="center"/>
    </xf>
    <xf numFmtId="49" fontId="2" fillId="0" borderId="42" xfId="0" applyNumberFormat="1" applyFont="1" applyFill="1" applyBorder="1" applyAlignment="1">
      <alignment vertical="center"/>
    </xf>
    <xf numFmtId="199" fontId="2" fillId="0" borderId="23" xfId="0" applyNumberFormat="1" applyFont="1" applyFill="1" applyBorder="1" applyAlignment="1">
      <alignment horizontal="right" vertical="center"/>
    </xf>
    <xf numFmtId="199" fontId="2" fillId="0" borderId="4" xfId="0" applyNumberFormat="1" applyFont="1" applyFill="1" applyBorder="1" applyAlignment="1">
      <alignment horizontal="right" vertical="center"/>
    </xf>
    <xf numFmtId="196" fontId="2" fillId="0" borderId="4" xfId="0" applyNumberFormat="1" applyFont="1" applyFill="1" applyBorder="1" applyAlignment="1">
      <alignment horizontal="right" vertical="center"/>
    </xf>
    <xf numFmtId="196" fontId="2" fillId="0" borderId="31" xfId="0" applyNumberFormat="1" applyFont="1" applyFill="1" applyBorder="1" applyAlignment="1">
      <alignment horizontal="right" vertical="center"/>
    </xf>
    <xf numFmtId="196" fontId="2" fillId="0" borderId="62" xfId="0" applyNumberFormat="1" applyFont="1" applyFill="1" applyBorder="1" applyAlignment="1">
      <alignment horizontal="right" vertical="center"/>
    </xf>
    <xf numFmtId="0" fontId="2" fillId="0" borderId="64" xfId="0" applyFont="1" applyFill="1" applyBorder="1" applyAlignment="1">
      <alignment vertical="center"/>
    </xf>
    <xf numFmtId="49" fontId="2" fillId="0" borderId="31" xfId="0" applyNumberFormat="1" applyFont="1" applyFill="1" applyBorder="1" applyAlignment="1">
      <alignment horizontal="left" vertical="center"/>
    </xf>
    <xf numFmtId="49" fontId="2" fillId="0" borderId="62" xfId="0" applyNumberFormat="1" applyFont="1" applyFill="1" applyBorder="1" applyAlignment="1">
      <alignment horizontal="left" vertical="center"/>
    </xf>
    <xf numFmtId="0" fontId="2" fillId="0" borderId="59" xfId="0" applyFont="1" applyFill="1" applyBorder="1" applyAlignment="1">
      <alignment vertical="center"/>
    </xf>
    <xf numFmtId="0" fontId="13" fillId="0" borderId="0" xfId="0" applyFont="1" applyBorder="1" applyAlignment="1">
      <alignment vertical="center"/>
    </xf>
    <xf numFmtId="0" fontId="17" fillId="0" borderId="0" xfId="0" applyFont="1" applyBorder="1" applyAlignment="1">
      <alignment horizontal="center"/>
    </xf>
    <xf numFmtId="0" fontId="18" fillId="0" borderId="0" xfId="0" applyFont="1" applyAlignment="1">
      <alignment horizontal="center"/>
    </xf>
    <xf numFmtId="185" fontId="17" fillId="0" borderId="0" xfId="0" applyNumberFormat="1" applyFont="1" applyBorder="1" applyAlignment="1">
      <alignment horizontal="center"/>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182" fontId="17" fillId="0" borderId="0" xfId="0" applyNumberFormat="1" applyFont="1" applyBorder="1" applyAlignment="1">
      <alignment horizontal="center"/>
    </xf>
    <xf numFmtId="182" fontId="17" fillId="0" borderId="0" xfId="0" applyNumberFormat="1" applyFont="1" applyBorder="1" applyAlignment="1">
      <alignment horizontal="center" vertical="center"/>
    </xf>
    <xf numFmtId="180" fontId="17" fillId="0" borderId="0" xfId="0" applyNumberFormat="1" applyFont="1" applyBorder="1" applyAlignment="1">
      <alignment horizontal="center"/>
    </xf>
    <xf numFmtId="9" fontId="17" fillId="0" borderId="0" xfId="0" applyNumberFormat="1" applyFont="1" applyBorder="1" applyAlignment="1">
      <alignment horizontal="center"/>
    </xf>
    <xf numFmtId="184" fontId="17" fillId="0" borderId="0" xfId="0" applyNumberFormat="1" applyFont="1" applyBorder="1" applyAlignment="1">
      <alignment horizontal="center" vertical="center"/>
    </xf>
    <xf numFmtId="184" fontId="17" fillId="0" borderId="0" xfId="0" applyNumberFormat="1" applyFont="1" applyBorder="1" applyAlignment="1">
      <alignment horizontal="center"/>
    </xf>
    <xf numFmtId="182" fontId="17" fillId="0" borderId="0" xfId="0" applyNumberFormat="1" applyFont="1" applyFill="1" applyBorder="1" applyAlignment="1">
      <alignment horizontal="center" vertical="center" shrinkToFit="1"/>
    </xf>
    <xf numFmtId="186" fontId="17" fillId="0" borderId="0" xfId="0" applyNumberFormat="1" applyFont="1" applyBorder="1" applyAlignment="1">
      <alignment horizontal="center" vertical="center"/>
    </xf>
    <xf numFmtId="184" fontId="17" fillId="0" borderId="0" xfId="5" applyNumberFormat="1" applyFont="1" applyBorder="1" applyAlignment="1">
      <alignment horizontal="center"/>
    </xf>
    <xf numFmtId="186" fontId="17" fillId="0" borderId="0" xfId="0" applyNumberFormat="1" applyFont="1" applyBorder="1" applyAlignment="1">
      <alignment horizontal="center"/>
    </xf>
    <xf numFmtId="183" fontId="17" fillId="0" borderId="0" xfId="0" applyNumberFormat="1" applyFont="1" applyBorder="1" applyAlignment="1">
      <alignment horizontal="center" vertical="center"/>
    </xf>
    <xf numFmtId="202" fontId="17" fillId="0" borderId="0" xfId="0" applyNumberFormat="1" applyFont="1" applyBorder="1" applyAlignment="1">
      <alignment horizontal="center"/>
    </xf>
    <xf numFmtId="189" fontId="17" fillId="0" borderId="0" xfId="0" applyNumberFormat="1" applyFont="1" applyBorder="1" applyAlignment="1">
      <alignment horizontal="center" vertical="center"/>
    </xf>
    <xf numFmtId="190" fontId="17" fillId="0" borderId="0" xfId="0" applyNumberFormat="1" applyFont="1" applyBorder="1" applyAlignment="1">
      <alignment horizontal="center" vertical="center"/>
    </xf>
    <xf numFmtId="201" fontId="17" fillId="0" borderId="0" xfId="0" applyNumberFormat="1" applyFont="1" applyBorder="1" applyAlignment="1">
      <alignment horizontal="center"/>
    </xf>
    <xf numFmtId="190" fontId="17" fillId="0" borderId="0" xfId="0" applyNumberFormat="1" applyFont="1" applyFill="1" applyBorder="1" applyAlignment="1">
      <alignment horizontal="center" vertical="center"/>
    </xf>
    <xf numFmtId="177" fontId="17" fillId="0" borderId="0" xfId="0" applyNumberFormat="1" applyFont="1" applyBorder="1" applyAlignment="1">
      <alignment horizontal="center" vertical="center"/>
    </xf>
    <xf numFmtId="191" fontId="17" fillId="0" borderId="0" xfId="0" applyNumberFormat="1" applyFont="1" applyBorder="1" applyAlignment="1">
      <alignment horizontal="center" vertical="center"/>
    </xf>
    <xf numFmtId="191" fontId="19" fillId="0" borderId="0" xfId="0" applyNumberFormat="1" applyFont="1" applyBorder="1" applyAlignment="1">
      <alignment horizontal="center" vertical="center"/>
    </xf>
    <xf numFmtId="190" fontId="17" fillId="0" borderId="0" xfId="0" applyNumberFormat="1" applyFont="1" applyBorder="1" applyAlignment="1">
      <alignment horizontal="center"/>
    </xf>
    <xf numFmtId="0" fontId="17" fillId="0" borderId="0" xfId="0" applyFont="1" applyBorder="1" applyAlignment="1"/>
    <xf numFmtId="182" fontId="17" fillId="0" borderId="0" xfId="0" applyNumberFormat="1" applyFont="1" applyFill="1" applyBorder="1" applyAlignment="1">
      <alignment vertical="center" shrinkToFit="1"/>
    </xf>
    <xf numFmtId="0" fontId="12" fillId="0" borderId="0" xfId="0" applyFont="1" applyFill="1" applyBorder="1" applyAlignment="1">
      <alignment vertical="center"/>
    </xf>
    <xf numFmtId="0" fontId="2" fillId="0" borderId="1" xfId="0" applyFont="1" applyFill="1" applyBorder="1" applyAlignment="1">
      <alignment horizontal="center" vertical="center"/>
    </xf>
    <xf numFmtId="0" fontId="3" fillId="0" borderId="0" xfId="0" applyFont="1" applyFill="1" applyBorder="1" applyAlignment="1">
      <alignment vertical="top" wrapText="1"/>
    </xf>
    <xf numFmtId="0" fontId="2" fillId="0" borderId="3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NumberFormat="1" applyFont="1" applyFill="1" applyBorder="1" applyAlignment="1">
      <alignment vertical="top" wrapText="1"/>
    </xf>
    <xf numFmtId="178" fontId="2" fillId="0" borderId="0" xfId="0" applyNumberFormat="1" applyFont="1" applyFill="1" applyBorder="1" applyAlignment="1">
      <alignment horizontal="right" vertical="center"/>
    </xf>
    <xf numFmtId="195" fontId="2" fillId="0" borderId="0" xfId="0" applyNumberFormat="1" applyFont="1" applyFill="1" applyBorder="1" applyAlignment="1">
      <alignment horizontal="right" vertical="center"/>
    </xf>
    <xf numFmtId="0" fontId="3" fillId="0" borderId="0" xfId="0" applyFont="1" applyFill="1" applyBorder="1" applyAlignment="1">
      <alignment horizontal="left" vertical="top" wrapText="1"/>
    </xf>
    <xf numFmtId="0" fontId="2" fillId="0" borderId="22" xfId="0" applyFont="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0" xfId="0" applyFont="1" applyFill="1" applyBorder="1" applyAlignment="1">
      <alignment vertical="top" wrapText="1"/>
    </xf>
    <xf numFmtId="0" fontId="2" fillId="0" borderId="48"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2" fillId="3" borderId="41"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0" borderId="64" xfId="0" applyFont="1" applyFill="1" applyBorder="1" applyAlignment="1">
      <alignment horizontal="center" vertical="center"/>
    </xf>
    <xf numFmtId="0" fontId="2" fillId="3" borderId="0" xfId="4" applyFont="1" applyFill="1" applyBorder="1" applyAlignment="1">
      <alignment horizontal="center" vertical="center"/>
    </xf>
    <xf numFmtId="0" fontId="2" fillId="3" borderId="5" xfId="4" applyFont="1" applyFill="1" applyBorder="1" applyAlignment="1">
      <alignment horizontal="center" vertical="center" wrapText="1"/>
    </xf>
    <xf numFmtId="0" fontId="2" fillId="3" borderId="5" xfId="4" applyFont="1" applyFill="1" applyBorder="1" applyAlignment="1">
      <alignment horizontal="center" vertical="center"/>
    </xf>
    <xf numFmtId="0" fontId="2" fillId="3" borderId="4" xfId="4" applyFont="1" applyFill="1" applyBorder="1" applyAlignment="1">
      <alignment horizontal="center" vertical="center"/>
    </xf>
    <xf numFmtId="0" fontId="2" fillId="3" borderId="4" xfId="3" applyFont="1" applyFill="1" applyBorder="1" applyAlignment="1">
      <alignment horizontal="center" vertical="center" wrapText="1"/>
    </xf>
    <xf numFmtId="0" fontId="2" fillId="3" borderId="17" xfId="3" applyFont="1" applyFill="1" applyBorder="1" applyAlignment="1">
      <alignment horizontal="center" vertical="center" wrapText="1"/>
    </xf>
    <xf numFmtId="0" fontId="0" fillId="3" borderId="64" xfId="0" applyFill="1" applyBorder="1" applyAlignment="1">
      <alignment horizontal="center" vertical="center" wrapText="1"/>
    </xf>
    <xf numFmtId="0" fontId="2" fillId="3" borderId="0"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3" borderId="24" xfId="3" applyFont="1" applyFill="1" applyBorder="1" applyAlignment="1">
      <alignment horizontal="center" vertical="center" wrapText="1"/>
    </xf>
    <xf numFmtId="0" fontId="0" fillId="3" borderId="4" xfId="0" applyFill="1" applyBorder="1" applyAlignment="1">
      <alignment horizontal="center" vertical="center" wrapText="1"/>
    </xf>
    <xf numFmtId="0" fontId="2" fillId="3" borderId="16" xfId="3" applyFont="1" applyFill="1" applyBorder="1" applyAlignment="1">
      <alignment horizontal="center" vertical="center" wrapText="1"/>
    </xf>
    <xf numFmtId="0" fontId="0" fillId="3" borderId="0" xfId="0" applyFill="1" applyBorder="1" applyAlignment="1">
      <alignment horizontal="center" vertical="center" wrapText="1"/>
    </xf>
    <xf numFmtId="0" fontId="2" fillId="0" borderId="64" xfId="3" applyFont="1" applyFill="1" applyBorder="1" applyAlignment="1">
      <alignment horizontal="center" vertical="center" wrapText="1"/>
    </xf>
    <xf numFmtId="0" fontId="2" fillId="3" borderId="64" xfId="3" applyFont="1" applyFill="1" applyBorder="1" applyAlignment="1">
      <alignment horizontal="center" vertical="center" wrapText="1"/>
    </xf>
    <xf numFmtId="0" fontId="2" fillId="0" borderId="5" xfId="3" applyFont="1" applyFill="1" applyBorder="1" applyAlignment="1">
      <alignment horizontal="center" vertical="center" wrapText="1"/>
    </xf>
    <xf numFmtId="189" fontId="2" fillId="3" borderId="0" xfId="0" applyNumberFormat="1" applyFont="1" applyFill="1" applyBorder="1" applyAlignment="1">
      <alignment horizontal="center" vertical="center"/>
    </xf>
    <xf numFmtId="0" fontId="2" fillId="3" borderId="64" xfId="4" applyFont="1" applyFill="1" applyBorder="1" applyAlignment="1">
      <alignment horizontal="center" vertical="center"/>
    </xf>
    <xf numFmtId="0" fontId="2" fillId="0" borderId="22" xfId="0" applyFont="1" applyFill="1" applyBorder="1" applyAlignment="1">
      <alignment horizontal="left" vertical="center"/>
    </xf>
  </cellXfs>
  <cellStyles count="6">
    <cellStyle name="パーセント" xfId="5" builtinId="5"/>
    <cellStyle name="桁区切り" xfId="1" builtinId="6"/>
    <cellStyle name="通貨" xfId="2" builtinId="7"/>
    <cellStyle name="標準" xfId="0" builtinId="0"/>
    <cellStyle name="標準 2" xfId="3" xr:uid="{00000000-0005-0000-0000-000004000000}"/>
    <cellStyle name="標準__(1)(1)(1).土地及び気象新" xfId="4" xr:uid="{00000000-0005-0000-0000-000005000000}"/>
  </cellStyles>
  <dxfs count="6">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mruColors>
      <color rgb="FFF8F8F8"/>
      <color rgb="FF77777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ＭＳ Ｐゴシック" pitchFamily="50" charset="-128"/>
                <a:ea typeface="ＭＳ Ｐゴシック" pitchFamily="50" charset="-128"/>
              </a:defRPr>
            </a:pPr>
            <a:r>
              <a:rPr lang="ja-JP" altLang="en-US" sz="1000" b="0">
                <a:latin typeface="ＭＳ Ｐゴシック" pitchFamily="50" charset="-128"/>
                <a:ea typeface="ＭＳ Ｐゴシック" pitchFamily="50" charset="-128"/>
              </a:rPr>
              <a:t>令和３</a:t>
            </a:r>
            <a:r>
              <a:rPr lang="ja-JP" sz="1000" b="0">
                <a:latin typeface="ＭＳ Ｐゴシック" pitchFamily="50" charset="-128"/>
                <a:ea typeface="ＭＳ Ｐゴシック" pitchFamily="50" charset="-128"/>
              </a:rPr>
              <a:t>年１月１日現在</a:t>
            </a:r>
          </a:p>
        </c:rich>
      </c:tx>
      <c:layout>
        <c:manualLayout>
          <c:xMode val="edge"/>
          <c:yMode val="edge"/>
          <c:x val="0.30428121731762758"/>
          <c:y val="3.4516300740760536E-2"/>
        </c:manualLayout>
      </c:layout>
      <c:overlay val="0"/>
      <c:spPr>
        <a:ln>
          <a:solidFill>
            <a:prstClr val="black"/>
          </a:solidFill>
        </a:ln>
      </c:spPr>
    </c:title>
    <c:autoTitleDeleted val="0"/>
    <c:plotArea>
      <c:layout>
        <c:manualLayout>
          <c:layoutTarget val="inner"/>
          <c:xMode val="edge"/>
          <c:yMode val="edge"/>
          <c:x val="0.10368476449782034"/>
          <c:y val="0.19701349364524456"/>
          <c:w val="0.76812030763596462"/>
          <c:h val="0.7360261443642665"/>
        </c:manualLayout>
      </c:layout>
      <c:doughnutChart>
        <c:varyColors val="1"/>
        <c:ser>
          <c:idx val="0"/>
          <c:order val="0"/>
          <c:tx>
            <c:strRef>
              <c:f>グラフ!$H$2</c:f>
              <c:strCache>
                <c:ptCount val="1"/>
                <c:pt idx="0">
                  <c:v>1 </c:v>
                </c:pt>
              </c:strCache>
            </c:strRef>
          </c:tx>
          <c:spPr>
            <a:ln>
              <a:solidFill>
                <a:prstClr val="black"/>
              </a:solidFill>
            </a:ln>
          </c:spPr>
          <c:dPt>
            <c:idx val="0"/>
            <c:bubble3D val="0"/>
            <c:spPr>
              <a:pattFill prst="dash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351-4CEB-8513-99F7EE90FC59}"/>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351-4CEB-8513-99F7EE90FC59}"/>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351-4CEB-8513-99F7EE90FC59}"/>
              </c:ext>
            </c:extLst>
          </c:dPt>
          <c:dPt>
            <c:idx val="4"/>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351-4CEB-8513-99F7EE90FC59}"/>
              </c:ext>
            </c:extLst>
          </c:dPt>
          <c:dPt>
            <c:idx val="5"/>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351-4CEB-8513-99F7EE90FC59}"/>
              </c:ext>
            </c:extLst>
          </c:dPt>
          <c:dPt>
            <c:idx val="6"/>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351-4CEB-8513-99F7EE90FC59}"/>
              </c:ext>
            </c:extLst>
          </c:dPt>
          <c:dLbls>
            <c:dLbl>
              <c:idx val="0"/>
              <c:layout>
                <c:manualLayout>
                  <c:x val="9.7821395022033492E-2"/>
                  <c:y val="-0.182167171322461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51-4CEB-8513-99F7EE90FC59}"/>
                </c:ext>
              </c:extLst>
            </c:dLbl>
            <c:dLbl>
              <c:idx val="2"/>
              <c:layout>
                <c:manualLayout>
                  <c:x val="0.1853159916601112"/>
                  <c:y val="0.164567506559003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51-4CEB-8513-99F7EE90FC59}"/>
                </c:ext>
              </c:extLst>
            </c:dLbl>
            <c:dLbl>
              <c:idx val="3"/>
              <c:delete val="1"/>
              <c:extLst>
                <c:ext xmlns:c15="http://schemas.microsoft.com/office/drawing/2012/chart" uri="{CE6537A1-D6FC-4f65-9D91-7224C49458BB}"/>
                <c:ext xmlns:c16="http://schemas.microsoft.com/office/drawing/2014/chart" uri="{C3380CC4-5D6E-409C-BE32-E72D297353CC}">
                  <c16:uniqueId val="{0000000C-2351-4CEB-8513-99F7EE90FC59}"/>
                </c:ext>
              </c:extLst>
            </c:dLbl>
            <c:dLbl>
              <c:idx val="4"/>
              <c:layout>
                <c:manualLayout>
                  <c:x val="-5.9375119332197926E-3"/>
                  <c:y val="5.17260141374646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51-4CEB-8513-99F7EE90FC59}"/>
                </c:ext>
              </c:extLst>
            </c:dLbl>
            <c:dLbl>
              <c:idx val="5"/>
              <c:layout>
                <c:manualLayout>
                  <c:x val="-1.235854239150341E-2"/>
                  <c:y val="2.446281958487849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351-4CEB-8513-99F7EE90FC59}"/>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0.48</c:v>
                </c:pt>
                <c:pt idx="1">
                  <c:v>8.48</c:v>
                </c:pt>
                <c:pt idx="2">
                  <c:v>0.96</c:v>
                </c:pt>
                <c:pt idx="3">
                  <c:v>0</c:v>
                </c:pt>
                <c:pt idx="4">
                  <c:v>2.25</c:v>
                </c:pt>
                <c:pt idx="5">
                  <c:v>2.65</c:v>
                </c:pt>
                <c:pt idx="6">
                  <c:v>4.62</c:v>
                </c:pt>
              </c:numCache>
            </c:numRef>
          </c:val>
          <c:extLst>
            <c:ext xmlns:c16="http://schemas.microsoft.com/office/drawing/2014/chart" uri="{C3380CC4-5D6E-409C-BE32-E72D297353CC}">
              <c16:uniqueId val="{0000000D-2351-4CEB-8513-99F7EE90FC59}"/>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令和３年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a:t>
            </a:r>
            <a:r>
              <a:rPr lang="en-US" altLang="ja-JP" sz="1100" b="0" i="0" u="none" strike="noStrike" baseline="0">
                <a:solidFill>
                  <a:srgbClr val="000000"/>
                </a:solidFill>
                <a:latin typeface="ＭＳ Ｐゴシック"/>
                <a:ea typeface="ＭＳ Ｐゴシック"/>
              </a:rPr>
              <a:t>23.6℃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2135785007072142E-2"/>
          <c:y val="0.19221967963386727"/>
          <c:w val="0.90381895332390383"/>
          <c:h val="0.60411899313501161"/>
        </c:manualLayout>
      </c:layout>
      <c:lineChart>
        <c:grouping val="standard"/>
        <c:varyColors val="0"/>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5"/>
              <c:layout>
                <c:manualLayout>
                  <c:x val="-3.2371597114717168E-2"/>
                  <c:y val="-3.3104500381388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06-41DF-A18C-489D38454ED2}"/>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16.8</c:v>
                </c:pt>
                <c:pt idx="1">
                  <c:v>18.5</c:v>
                </c:pt>
                <c:pt idx="2">
                  <c:v>20.8</c:v>
                </c:pt>
                <c:pt idx="3">
                  <c:v>21.7</c:v>
                </c:pt>
                <c:pt idx="4">
                  <c:v>25.8</c:v>
                </c:pt>
                <c:pt idx="5">
                  <c:v>27.1</c:v>
                </c:pt>
                <c:pt idx="6">
                  <c:v>28.8</c:v>
                </c:pt>
                <c:pt idx="7">
                  <c:v>28.7</c:v>
                </c:pt>
                <c:pt idx="8">
                  <c:v>28.8</c:v>
                </c:pt>
                <c:pt idx="9">
                  <c:v>26</c:v>
                </c:pt>
                <c:pt idx="10">
                  <c:v>21.8</c:v>
                </c:pt>
                <c:pt idx="11">
                  <c:v>18.899999999999999</c:v>
                </c:pt>
              </c:numCache>
            </c:numRef>
          </c:val>
          <c:smooth val="0"/>
          <c:extLst>
            <c:ext xmlns:c16="http://schemas.microsoft.com/office/drawing/2014/chart" uri="{C3380CC4-5D6E-409C-BE32-E72D297353CC}">
              <c16:uniqueId val="{00000001-7C06-41DF-A18C-489D38454ED2}"/>
            </c:ext>
          </c:extLst>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23.3</c:v>
                </c:pt>
                <c:pt idx="1">
                  <c:v>25</c:v>
                </c:pt>
                <c:pt idx="2">
                  <c:v>26.6</c:v>
                </c:pt>
                <c:pt idx="3">
                  <c:v>27.4</c:v>
                </c:pt>
                <c:pt idx="4">
                  <c:v>31.1</c:v>
                </c:pt>
                <c:pt idx="5">
                  <c:v>31.9</c:v>
                </c:pt>
                <c:pt idx="6">
                  <c:v>33.4</c:v>
                </c:pt>
                <c:pt idx="7">
                  <c:v>33.1</c:v>
                </c:pt>
                <c:pt idx="8">
                  <c:v>33.5</c:v>
                </c:pt>
                <c:pt idx="9">
                  <c:v>31.5</c:v>
                </c:pt>
                <c:pt idx="10">
                  <c:v>27.5</c:v>
                </c:pt>
                <c:pt idx="11">
                  <c:v>25.1</c:v>
                </c:pt>
              </c:numCache>
            </c:numRef>
          </c:val>
          <c:smooth val="0"/>
          <c:extLst>
            <c:ext xmlns:c16="http://schemas.microsoft.com/office/drawing/2014/chart" uri="{C3380CC4-5D6E-409C-BE32-E72D297353CC}">
              <c16:uniqueId val="{00000002-7C06-41DF-A18C-489D38454ED2}"/>
            </c:ext>
          </c:extLst>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dLbl>
              <c:idx val="0"/>
              <c:layout>
                <c:manualLayout>
                  <c:x val="-3.1875072613309033E-2"/>
                  <c:y val="3.0424710424710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06-41DF-A18C-489D38454ED2}"/>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9.6999999999999993</c:v>
                </c:pt>
                <c:pt idx="1">
                  <c:v>11.1</c:v>
                </c:pt>
                <c:pt idx="2">
                  <c:v>13.8</c:v>
                </c:pt>
                <c:pt idx="3">
                  <c:v>15.8</c:v>
                </c:pt>
                <c:pt idx="4">
                  <c:v>19.2</c:v>
                </c:pt>
                <c:pt idx="5">
                  <c:v>22.5</c:v>
                </c:pt>
                <c:pt idx="6">
                  <c:v>24.8</c:v>
                </c:pt>
                <c:pt idx="7">
                  <c:v>25.3</c:v>
                </c:pt>
                <c:pt idx="8">
                  <c:v>24.3</c:v>
                </c:pt>
                <c:pt idx="9">
                  <c:v>19.8</c:v>
                </c:pt>
                <c:pt idx="10">
                  <c:v>15.8</c:v>
                </c:pt>
                <c:pt idx="11">
                  <c:v>12.5</c:v>
                </c:pt>
              </c:numCache>
            </c:numRef>
          </c:val>
          <c:smooth val="0"/>
          <c:extLst>
            <c:ext xmlns:c16="http://schemas.microsoft.com/office/drawing/2014/chart" uri="{C3380CC4-5D6E-409C-BE32-E72D297353CC}">
              <c16:uniqueId val="{00000004-7C06-41DF-A18C-489D38454ED2}"/>
            </c:ext>
          </c:extLst>
        </c:ser>
        <c:dLbls>
          <c:showLegendKey val="0"/>
          <c:showVal val="0"/>
          <c:showCatName val="0"/>
          <c:showSerName val="0"/>
          <c:showPercent val="0"/>
          <c:showBubbleSize val="0"/>
        </c:dLbls>
        <c:marker val="1"/>
        <c:smooth val="0"/>
        <c:axId val="353055664"/>
        <c:axId val="353053704"/>
      </c:lineChart>
      <c:catAx>
        <c:axId val="35305566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53053704"/>
        <c:crossesAt val="0"/>
        <c:auto val="1"/>
        <c:lblAlgn val="ctr"/>
        <c:lblOffset val="100"/>
        <c:tickLblSkip val="1"/>
        <c:tickMarkSkip val="1"/>
        <c:noMultiLvlLbl val="0"/>
      </c:catAx>
      <c:valAx>
        <c:axId val="353053704"/>
        <c:scaling>
          <c:orientation val="minMax"/>
          <c:max val="40"/>
          <c:min val="5"/>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53055664"/>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令和２年度</a:t>
            </a:r>
          </a:p>
        </c:rich>
      </c:tx>
      <c:layout>
        <c:manualLayout>
          <c:xMode val="edge"/>
          <c:yMode val="edge"/>
          <c:x val="0.44622123542696679"/>
          <c:y val="3.556485230617519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7383720930232509E-2"/>
          <c:y val="0.11574952561669832"/>
          <c:w val="0.87209302325582871"/>
          <c:h val="0.57305502846299805"/>
        </c:manualLayout>
      </c:layout>
      <c:barChart>
        <c:barDir val="col"/>
        <c:grouping val="clustered"/>
        <c:varyColors val="0"/>
        <c:ser>
          <c:idx val="0"/>
          <c:order val="0"/>
          <c:tx>
            <c:strRef>
              <c:f>グラフ!$H$37</c:f>
              <c:strCache>
                <c:ptCount val="1"/>
                <c:pt idx="0">
                  <c:v>DO</c:v>
                </c:pt>
              </c:strCache>
            </c:strRef>
          </c:tx>
          <c:spPr>
            <a:solidFill>
              <a:schemeClr val="bg1">
                <a:lumMod val="50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B08-4634-A33F-4789B67043C1}"/>
                </c:ext>
              </c:extLst>
            </c:dLbl>
            <c:dLbl>
              <c:idx val="1"/>
              <c:layout>
                <c:manualLayout>
                  <c:x val="0"/>
                  <c:y val="1.5374759769378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08-4634-A33F-4789B67043C1}"/>
                </c:ext>
              </c:extLst>
            </c:dLbl>
            <c:dLbl>
              <c:idx val="4"/>
              <c:layout>
                <c:manualLayout>
                  <c:x val="-1.936420750379884E-3"/>
                  <c:y val="1.53747597693786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08-4634-A33F-4789B67043C1}"/>
                </c:ext>
              </c:extLst>
            </c:dLbl>
            <c:dLbl>
              <c:idx val="6"/>
              <c:layout>
                <c:manualLayout>
                  <c:x val="-1.1627906976744172E-2"/>
                  <c:y val="-7.59013282732447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08-4634-A33F-4789B67043C1}"/>
                </c:ext>
              </c:extLst>
            </c:dLbl>
            <c:dLbl>
              <c:idx val="8"/>
              <c:layout>
                <c:manualLayout>
                  <c:x val="0"/>
                  <c:y val="7.68737988468925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08-4634-A33F-4789B67043C1}"/>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8.5</c:v>
                </c:pt>
                <c:pt idx="2">
                  <c:v>6.4</c:v>
                </c:pt>
                <c:pt idx="3">
                  <c:v>10.9</c:v>
                </c:pt>
                <c:pt idx="4">
                  <c:v>9.3000000000000007</c:v>
                </c:pt>
                <c:pt idx="5">
                  <c:v>8.5</c:v>
                </c:pt>
                <c:pt idx="6">
                  <c:v>6.6</c:v>
                </c:pt>
                <c:pt idx="7">
                  <c:v>8.3000000000000007</c:v>
                </c:pt>
                <c:pt idx="8">
                  <c:v>8.3000000000000007</c:v>
                </c:pt>
              </c:numCache>
            </c:numRef>
          </c:val>
          <c:extLst>
            <c:ext xmlns:c16="http://schemas.microsoft.com/office/drawing/2014/chart" uri="{C3380CC4-5D6E-409C-BE32-E72D297353CC}">
              <c16:uniqueId val="{00000006-7B08-4634-A33F-4789B67043C1}"/>
            </c:ext>
          </c:extLst>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08-4634-A33F-4789B67043C1}"/>
                </c:ext>
              </c:extLst>
            </c:dLbl>
            <c:dLbl>
              <c:idx val="3"/>
              <c:layout>
                <c:manualLayout>
                  <c:x val="8.7085881804902261E-6"/>
                  <c:y val="7.62259466170080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08-4634-A33F-4789B67043C1}"/>
                </c:ext>
              </c:extLst>
            </c:dLbl>
            <c:dLbl>
              <c:idx val="4"/>
              <c:layout>
                <c:manualLayout>
                  <c:x val="9.6606211596554788E-4"/>
                  <c:y val="9.9608042353339603E-8"/>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3.6134148128040063E-2"/>
                      <c:h val="3.4150773920993673E-2"/>
                    </c:manualLayout>
                  </c15:layout>
                </c:ext>
                <c:ext xmlns:c16="http://schemas.microsoft.com/office/drawing/2014/chart" uri="{C3380CC4-5D6E-409C-BE32-E72D297353CC}">
                  <c16:uniqueId val="{0000000A-7B08-4634-A33F-4789B67043C1}"/>
                </c:ext>
              </c:extLst>
            </c:dLbl>
            <c:dLbl>
              <c:idx val="5"/>
              <c:layout>
                <c:manualLayout>
                  <c:x val="0"/>
                  <c:y val="2.54856521798450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A3-4CEC-B63D-A950ECCCAE86}"/>
                </c:ext>
              </c:extLst>
            </c:dLbl>
            <c:dLbl>
              <c:idx val="6"/>
              <c:layout>
                <c:manualLayout>
                  <c:x val="-1.94033455951273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2E-495E-A8A7-E1FCD6201559}"/>
                </c:ext>
              </c:extLst>
            </c:dLbl>
            <c:dLbl>
              <c:idx val="7"/>
              <c:layout>
                <c:manualLayout>
                  <c:x val="1.2984816777360957E-5"/>
                  <c:y val="7.60796886175057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08-4634-A33F-4789B67043C1}"/>
                </c:ext>
              </c:extLst>
            </c:dLbl>
            <c:dLbl>
              <c:idx val="8"/>
              <c:layout>
                <c:manualLayout>
                  <c:x val="0"/>
                  <c:y val="2.48292985723153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E-495E-A8A7-E1FCD6201559}"/>
                </c:ext>
              </c:extLst>
            </c:dLbl>
            <c:spPr>
              <a:noFill/>
              <a:ln>
                <a:noFill/>
              </a:ln>
              <a:effectLst/>
            </c:spPr>
            <c:txPr>
              <a:bodyPr wrap="square" lIns="38100" tIns="19050" rIns="38100" bIns="19050" anchor="ctr">
                <a:spAutoFit/>
              </a:bodyPr>
              <a:lstStyle/>
              <a:p>
                <a:pPr>
                  <a:defRPr sz="8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0.5</c:v>
                </c:pt>
                <c:pt idx="2">
                  <c:v>0.9</c:v>
                </c:pt>
                <c:pt idx="3">
                  <c:v>2</c:v>
                </c:pt>
                <c:pt idx="4">
                  <c:v>1.9</c:v>
                </c:pt>
                <c:pt idx="5">
                  <c:v>1.7</c:v>
                </c:pt>
                <c:pt idx="6">
                  <c:v>6.3</c:v>
                </c:pt>
                <c:pt idx="7">
                  <c:v>2.2000000000000002</c:v>
                </c:pt>
                <c:pt idx="8">
                  <c:v>2.4</c:v>
                </c:pt>
              </c:numCache>
            </c:numRef>
          </c:val>
          <c:extLst>
            <c:ext xmlns:c16="http://schemas.microsoft.com/office/drawing/2014/chart" uri="{C3380CC4-5D6E-409C-BE32-E72D297353CC}">
              <c16:uniqueId val="{0000000C-7B08-4634-A33F-4789B67043C1}"/>
            </c:ext>
          </c:extLst>
        </c:ser>
        <c:ser>
          <c:idx val="2"/>
          <c:order val="2"/>
          <c:tx>
            <c:strRef>
              <c:f>グラフ!$H$39</c:f>
              <c:strCache>
                <c:ptCount val="1"/>
                <c:pt idx="0">
                  <c:v>SS</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08-4634-A33F-4789B67043C1}"/>
                </c:ext>
              </c:extLst>
            </c:dLbl>
            <c:dLbl>
              <c:idx val="3"/>
              <c:layout>
                <c:manualLayout>
                  <c:x val="1.1627977894918528E-2"/>
                  <c:y val="9.43953754659591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08-4634-A33F-4789B67043C1}"/>
                </c:ext>
              </c:extLst>
            </c:dLbl>
            <c:dLbl>
              <c:idx val="4"/>
              <c:layout>
                <c:manualLayout>
                  <c:x val="9.6946066260353049E-3"/>
                  <c:y val="9.53678996403467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08-4634-A33F-4789B67043C1}"/>
                </c:ext>
              </c:extLst>
            </c:dLbl>
            <c:dLbl>
              <c:idx val="5"/>
              <c:layout>
                <c:manualLayout>
                  <c:x val="3.872841500759555E-3"/>
                  <c:y val="2.5624599615631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08-4634-A33F-4789B67043C1}"/>
                </c:ext>
              </c:extLst>
            </c:dLbl>
            <c:dLbl>
              <c:idx val="6"/>
              <c:layout>
                <c:manualLayout>
                  <c:x val="5.8139534883720981E-3"/>
                  <c:y val="-2.530044275774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08-4634-A33F-4789B67043C1}"/>
                </c:ext>
              </c:extLst>
            </c:dLbl>
            <c:dLbl>
              <c:idx val="7"/>
              <c:layout>
                <c:manualLayout>
                  <c:x val="7.77617781634386E-6"/>
                  <c:y val="8.88830600210848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08-4634-A33F-4789B67043C1}"/>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3</c:v>
                </c:pt>
                <c:pt idx="2">
                  <c:v>6.3</c:v>
                </c:pt>
                <c:pt idx="3">
                  <c:v>4</c:v>
                </c:pt>
                <c:pt idx="4">
                  <c:v>4.2</c:v>
                </c:pt>
                <c:pt idx="5">
                  <c:v>2</c:v>
                </c:pt>
                <c:pt idx="6">
                  <c:v>11.2</c:v>
                </c:pt>
                <c:pt idx="7">
                  <c:v>2.8</c:v>
                </c:pt>
                <c:pt idx="8">
                  <c:v>8</c:v>
                </c:pt>
              </c:numCache>
            </c:numRef>
          </c:val>
          <c:extLst>
            <c:ext xmlns:c16="http://schemas.microsoft.com/office/drawing/2014/chart" uri="{C3380CC4-5D6E-409C-BE32-E72D297353CC}">
              <c16:uniqueId val="{00000014-7B08-4634-A33F-4789B67043C1}"/>
            </c:ext>
          </c:extLst>
        </c:ser>
        <c:dLbls>
          <c:showLegendKey val="0"/>
          <c:showVal val="1"/>
          <c:showCatName val="0"/>
          <c:showSerName val="0"/>
          <c:showPercent val="0"/>
          <c:showBubbleSize val="0"/>
        </c:dLbls>
        <c:gapWidth val="150"/>
        <c:axId val="353052920"/>
        <c:axId val="426648048"/>
      </c:barChart>
      <c:catAx>
        <c:axId val="353052920"/>
        <c:scaling>
          <c:orientation val="minMax"/>
        </c:scaling>
        <c:delete val="1"/>
        <c:axPos val="b"/>
        <c:numFmt formatCode="General" sourceLinked="0"/>
        <c:majorTickMark val="out"/>
        <c:minorTickMark val="none"/>
        <c:tickLblPos val="none"/>
        <c:crossAx val="426648048"/>
        <c:crossesAt val="0"/>
        <c:auto val="1"/>
        <c:lblAlgn val="ctr"/>
        <c:lblOffset val="100"/>
        <c:noMultiLvlLbl val="0"/>
      </c:catAx>
      <c:valAx>
        <c:axId val="426648048"/>
        <c:scaling>
          <c:orientation val="minMax"/>
          <c:max val="20"/>
        </c:scaling>
        <c:delete val="0"/>
        <c:axPos val="l"/>
        <c:majorGridlines>
          <c:spPr>
            <a:ln w="12700">
              <a:solidFill>
                <a:schemeClr val="bg2">
                  <a:lumMod val="75000"/>
                </a:schemeClr>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052920"/>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8849929873798E-2"/>
          <c:y val="0.14445353084573936"/>
          <c:w val="0.87657784011220197"/>
          <c:h val="0.67895530866862752"/>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6"/>
              <c:layout>
                <c:manualLayout>
                  <c:x val="1.8700327255727661E-3"/>
                  <c:y val="7.3059360730593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B6-460C-B8AB-A8D2A98C0D35}"/>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118.5</c:v>
                </c:pt>
                <c:pt idx="1">
                  <c:v>194.5</c:v>
                </c:pt>
                <c:pt idx="2">
                  <c:v>69.5</c:v>
                </c:pt>
                <c:pt idx="3">
                  <c:v>92</c:v>
                </c:pt>
                <c:pt idx="4">
                  <c:v>163.5</c:v>
                </c:pt>
                <c:pt idx="5">
                  <c:v>893.5</c:v>
                </c:pt>
                <c:pt idx="6">
                  <c:v>337.5</c:v>
                </c:pt>
                <c:pt idx="7">
                  <c:v>109.5</c:v>
                </c:pt>
                <c:pt idx="8">
                  <c:v>241</c:v>
                </c:pt>
                <c:pt idx="9">
                  <c:v>107.5</c:v>
                </c:pt>
                <c:pt idx="10">
                  <c:v>92.5</c:v>
                </c:pt>
                <c:pt idx="11">
                  <c:v>66</c:v>
                </c:pt>
              </c:numCache>
            </c:numRef>
          </c:val>
          <c:extLst>
            <c:ext xmlns:c16="http://schemas.microsoft.com/office/drawing/2014/chart" uri="{C3380CC4-5D6E-409C-BE32-E72D297353CC}">
              <c16:uniqueId val="{00000001-91B6-460C-B8AB-A8D2A98C0D35}"/>
            </c:ext>
          </c:extLst>
        </c:ser>
        <c:dLbls>
          <c:showLegendKey val="0"/>
          <c:showVal val="0"/>
          <c:showCatName val="0"/>
          <c:showSerName val="0"/>
          <c:showPercent val="0"/>
          <c:showBubbleSize val="0"/>
        </c:dLbls>
        <c:gapWidth val="20"/>
        <c:axId val="426647264"/>
        <c:axId val="426654712"/>
      </c:barChart>
      <c:catAx>
        <c:axId val="42664726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654712"/>
        <c:crossesAt val="0"/>
        <c:auto val="1"/>
        <c:lblAlgn val="ctr"/>
        <c:lblOffset val="100"/>
        <c:tickLblSkip val="1"/>
        <c:tickMarkSkip val="1"/>
        <c:noMultiLvlLbl val="0"/>
      </c:catAx>
      <c:valAx>
        <c:axId val="426654712"/>
        <c:scaling>
          <c:orientation val="minMax"/>
        </c:scaling>
        <c:delete val="0"/>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26647264"/>
        <c:crossesAt val="1"/>
        <c:crossBetween val="between"/>
        <c:majorUnit val="1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令和３年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overlay val="0"/>
      <c:spPr>
        <a:noFill/>
        <a:ln w="12700">
          <a:solidFill>
            <a:srgbClr val="000000"/>
          </a:solidFill>
          <a:prstDash val="solid"/>
        </a:ln>
      </c:spPr>
    </c:title>
    <c:autoTitleDeleted val="0"/>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F55-4324-B1B7-90BE5F5A8DEC}"/>
              </c:ext>
            </c:extLst>
          </c:dPt>
          <c:dPt>
            <c:idx val="1"/>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F55-4324-B1B7-90BE5F5A8DEC}"/>
              </c:ext>
            </c:extLst>
          </c:dPt>
          <c:dLbls>
            <c:dLbl>
              <c:idx val="0"/>
              <c:layout>
                <c:manualLayout>
                  <c:x val="-5.123197594514765E-3"/>
                  <c:y val="-2.1962643891070503E-2"/>
                </c:manualLayout>
              </c:layout>
              <c:showLegendKey val="0"/>
              <c:showVal val="0"/>
              <c:showCatName val="1"/>
              <c:showSerName val="0"/>
              <c:showPercent val="1"/>
              <c:showBubbleSize val="0"/>
              <c:extLst>
                <c:ext xmlns:c15="http://schemas.microsoft.com/office/drawing/2012/chart" uri="{CE6537A1-D6FC-4f65-9D91-7224C49458BB}">
                  <c15:layout>
                    <c:manualLayout>
                      <c:w val="0.19260404407019036"/>
                      <c:h val="0.14573516633774072"/>
                    </c:manualLayout>
                  </c15:layout>
                </c:ext>
                <c:ext xmlns:c16="http://schemas.microsoft.com/office/drawing/2014/chart" uri="{C3380CC4-5D6E-409C-BE32-E72D297353CC}">
                  <c16:uniqueId val="{00000001-1F55-4324-B1B7-90BE5F5A8DEC}"/>
                </c:ext>
              </c:extLst>
            </c:dLbl>
            <c:dLbl>
              <c:idx val="1"/>
              <c:layout>
                <c:manualLayout>
                  <c:x val="-3.970413919479489E-3"/>
                  <c:y val="-1.2241765957599316E-2"/>
                </c:manualLayout>
              </c:layout>
              <c:showLegendKey val="0"/>
              <c:showVal val="0"/>
              <c:showCatName val="1"/>
              <c:showSerName val="0"/>
              <c:showPercent val="1"/>
              <c:showBubbleSize val="0"/>
              <c:extLst>
                <c:ext xmlns:c15="http://schemas.microsoft.com/office/drawing/2012/chart" uri="{CE6537A1-D6FC-4f65-9D91-7224C49458BB}">
                  <c15:layout>
                    <c:manualLayout>
                      <c:w val="0.14747767201260731"/>
                      <c:h val="0.13612374886260234"/>
                    </c:manualLayout>
                  </c15:layout>
                </c:ext>
                <c:ext xmlns:c16="http://schemas.microsoft.com/office/drawing/2014/chart" uri="{C3380CC4-5D6E-409C-BE32-E72D297353CC}">
                  <c16:uniqueId val="{00000003-1F55-4324-B1B7-90BE5F5A8DEC}"/>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グラフ!$H$13:$H$14</c:f>
              <c:strCache>
                <c:ptCount val="2"/>
                <c:pt idx="0">
                  <c:v>住宅用地</c:v>
                </c:pt>
                <c:pt idx="1">
                  <c:v>その他</c:v>
                </c:pt>
              </c:strCache>
            </c:strRef>
          </c:cat>
          <c:val>
            <c:numRef>
              <c:f>グラフ!$I$13:$I$14</c:f>
              <c:numCache>
                <c:formatCode>#,##0_);[Red]\(#,##0\)</c:formatCode>
                <c:ptCount val="2"/>
                <c:pt idx="0">
                  <c:v>18314</c:v>
                </c:pt>
                <c:pt idx="1">
                  <c:v>31068</c:v>
                </c:pt>
              </c:numCache>
            </c:numRef>
          </c:val>
          <c:extLst>
            <c:ext xmlns:c16="http://schemas.microsoft.com/office/drawing/2014/chart" uri="{C3380CC4-5D6E-409C-BE32-E72D297353CC}">
              <c16:uniqueId val="{00000004-1F55-4324-B1B7-90BE5F5A8DE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190500</xdr:rowOff>
    </xdr:from>
    <xdr:to>
      <xdr:col>1</xdr:col>
      <xdr:colOff>0</xdr:colOff>
      <xdr:row>3</xdr:row>
      <xdr:rowOff>361950</xdr:rowOff>
    </xdr:to>
    <xdr:sp macro="" textlink="">
      <xdr:nvSpPr>
        <xdr:cNvPr id="9217" name="Line 2">
          <a:extLst>
            <a:ext uri="{FF2B5EF4-FFF2-40B4-BE49-F238E27FC236}">
              <a16:creationId xmlns:a16="http://schemas.microsoft.com/office/drawing/2014/main" id="{00000000-0008-0000-0500-00000124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0</xdr:row>
      <xdr:rowOff>190500</xdr:rowOff>
    </xdr:from>
    <xdr:to>
      <xdr:col>1</xdr:col>
      <xdr:colOff>0</xdr:colOff>
      <xdr:row>3</xdr:row>
      <xdr:rowOff>361950</xdr:rowOff>
    </xdr:to>
    <xdr:sp macro="" textlink="">
      <xdr:nvSpPr>
        <xdr:cNvPr id="9218" name="Line 5">
          <a:extLst>
            <a:ext uri="{FF2B5EF4-FFF2-40B4-BE49-F238E27FC236}">
              <a16:creationId xmlns:a16="http://schemas.microsoft.com/office/drawing/2014/main" id="{00000000-0008-0000-0500-00000224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4</xdr:row>
      <xdr:rowOff>58207</xdr:rowOff>
    </xdr:from>
    <xdr:to>
      <xdr:col>2</xdr:col>
      <xdr:colOff>1117600</xdr:colOff>
      <xdr:row>26</xdr:row>
      <xdr:rowOff>158748</xdr:rowOff>
    </xdr:to>
    <xdr:graphicFrame macro="">
      <xdr:nvGraphicFramePr>
        <xdr:cNvPr id="11265" name="Chart 1">
          <a:extLst>
            <a:ext uri="{FF2B5EF4-FFF2-40B4-BE49-F238E27FC236}">
              <a16:creationId xmlns:a16="http://schemas.microsoft.com/office/drawing/2014/main" id="{00000000-0008-0000-08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a:extLst>
            <a:ext uri="{FF2B5EF4-FFF2-40B4-BE49-F238E27FC236}">
              <a16:creationId xmlns:a16="http://schemas.microsoft.com/office/drawing/2014/main" id="{00000000-0008-0000-0800-000002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a:extLst>
            <a:ext uri="{FF2B5EF4-FFF2-40B4-BE49-F238E27FC236}">
              <a16:creationId xmlns:a16="http://schemas.microsoft.com/office/drawing/2014/main" id="{00000000-0008-0000-0800-000003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a:extLst>
            <a:ext uri="{FF2B5EF4-FFF2-40B4-BE49-F238E27FC236}">
              <a16:creationId xmlns:a16="http://schemas.microsoft.com/office/drawing/2014/main" id="{00000000-0008-0000-0800-000004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26</xdr:row>
      <xdr:rowOff>31750</xdr:rowOff>
    </xdr:to>
    <xdr:graphicFrame macro="">
      <xdr:nvGraphicFramePr>
        <xdr:cNvPr id="11269" name="Chart 5">
          <a:extLst>
            <a:ext uri="{FF2B5EF4-FFF2-40B4-BE49-F238E27FC236}">
              <a16:creationId xmlns:a16="http://schemas.microsoft.com/office/drawing/2014/main" id="{00000000-0008-0000-0800-000005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a:extLst>
            <a:ext uri="{FF2B5EF4-FFF2-40B4-BE49-F238E27FC236}">
              <a16:creationId xmlns:a16="http://schemas.microsoft.com/office/drawing/2014/main" id="{00000000-0008-0000-0800-000083180500}"/>
            </a:ext>
          </a:extLst>
        </xdr:cNvPr>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令和３年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2,486mm</a:t>
          </a:r>
        </a:p>
      </xdr:txBody>
    </xdr:sp>
    <xdr:clientData/>
  </xdr:twoCellAnchor>
  <xdr:twoCellAnchor>
    <xdr:from>
      <xdr:col>1</xdr:col>
      <xdr:colOff>78324</xdr:colOff>
      <xdr:row>52</xdr:row>
      <xdr:rowOff>27521</xdr:rowOff>
    </xdr:from>
    <xdr:to>
      <xdr:col>1</xdr:col>
      <xdr:colOff>808574</xdr:colOff>
      <xdr:row>53</xdr:row>
      <xdr:rowOff>80436</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231907" y="8896354"/>
          <a:ext cx="730250" cy="2222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842430</xdr:colOff>
      <xdr:row>52</xdr:row>
      <xdr:rowOff>35984</xdr:rowOff>
    </xdr:from>
    <xdr:to>
      <xdr:col>3</xdr:col>
      <xdr:colOff>402164</xdr:colOff>
      <xdr:row>53</xdr:row>
      <xdr:rowOff>99483</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bwMode="auto">
        <a:xfrm>
          <a:off x="3149597" y="8904817"/>
          <a:ext cx="713317" cy="232833"/>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a:extLst>
            <a:ext uri="{FF2B5EF4-FFF2-40B4-BE49-F238E27FC236}">
              <a16:creationId xmlns:a16="http://schemas.microsoft.com/office/drawing/2014/main" id="{00000000-0008-0000-0800-000087180500}"/>
            </a:ext>
          </a:extLst>
        </xdr:cNvPr>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a:extLst>
            <a:ext uri="{FF2B5EF4-FFF2-40B4-BE49-F238E27FC236}">
              <a16:creationId xmlns:a16="http://schemas.microsoft.com/office/drawing/2014/main" id="{00000000-0008-0000-0800-000088180500}"/>
            </a:ext>
          </a:extLst>
        </xdr:cNvPr>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a:extLst>
            <a:ext uri="{FF2B5EF4-FFF2-40B4-BE49-F238E27FC236}">
              <a16:creationId xmlns:a16="http://schemas.microsoft.com/office/drawing/2014/main" id="{00000000-0008-0000-0800-000089180500}"/>
            </a:ext>
          </a:extLst>
        </xdr:cNvPr>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a:extLst>
            <a:ext uri="{FF2B5EF4-FFF2-40B4-BE49-F238E27FC236}">
              <a16:creationId xmlns:a16="http://schemas.microsoft.com/office/drawing/2014/main" id="{00000000-0008-0000-0800-00008A180500}"/>
            </a:ext>
          </a:extLst>
        </xdr:cNvPr>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a:extLst>
            <a:ext uri="{FF2B5EF4-FFF2-40B4-BE49-F238E27FC236}">
              <a16:creationId xmlns:a16="http://schemas.microsoft.com/office/drawing/2014/main" id="{00000000-0008-0000-0800-00008B180500}"/>
            </a:ext>
          </a:extLst>
        </xdr:cNvPr>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a:extLst>
            <a:ext uri="{FF2B5EF4-FFF2-40B4-BE49-F238E27FC236}">
              <a16:creationId xmlns:a16="http://schemas.microsoft.com/office/drawing/2014/main" id="{00000000-0008-0000-0800-00008C180500}"/>
            </a:ext>
          </a:extLst>
        </xdr:cNvPr>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a:extLst>
            <a:ext uri="{FF2B5EF4-FFF2-40B4-BE49-F238E27FC236}">
              <a16:creationId xmlns:a16="http://schemas.microsoft.com/office/drawing/2014/main" id="{00000000-0008-0000-0800-00008D180500}"/>
            </a:ext>
          </a:extLst>
        </xdr:cNvPr>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a:extLst>
            <a:ext uri="{FF2B5EF4-FFF2-40B4-BE49-F238E27FC236}">
              <a16:creationId xmlns:a16="http://schemas.microsoft.com/office/drawing/2014/main" id="{00000000-0008-0000-0800-00008E180500}"/>
            </a:ext>
          </a:extLst>
        </xdr:cNvPr>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a:extLst>
            <a:ext uri="{FF2B5EF4-FFF2-40B4-BE49-F238E27FC236}">
              <a16:creationId xmlns:a16="http://schemas.microsoft.com/office/drawing/2014/main" id="{00000000-0008-0000-0800-00008F180500}"/>
            </a:ext>
          </a:extLst>
        </xdr:cNvPr>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454025</xdr:colOff>
      <xdr:row>15</xdr:row>
      <xdr:rowOff>80432</xdr:rowOff>
    </xdr:from>
    <xdr:to>
      <xdr:col>4</xdr:col>
      <xdr:colOff>1082675</xdr:colOff>
      <xdr:row>17</xdr:row>
      <xdr:rowOff>166157</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bwMode="auto">
        <a:xfrm>
          <a:off x="5068358" y="2683932"/>
          <a:ext cx="628650" cy="4243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49,382㎡</a:t>
          </a:r>
        </a:p>
      </xdr:txBody>
    </xdr:sp>
    <xdr:clientData/>
  </xdr:twoCellAnchor>
  <xdr:twoCellAnchor>
    <xdr:from>
      <xdr:col>1</xdr:col>
      <xdr:colOff>345016</xdr:colOff>
      <xdr:row>16</xdr:row>
      <xdr:rowOff>0</xdr:rowOff>
    </xdr:from>
    <xdr:to>
      <xdr:col>1</xdr:col>
      <xdr:colOff>821266</xdr:colOff>
      <xdr:row>18</xdr:row>
      <xdr:rowOff>38100</xdr:rowOff>
    </xdr:to>
    <xdr:sp macro="" textlink="">
      <xdr:nvSpPr>
        <xdr:cNvPr id="333969" name="正方形/長方形 23">
          <a:extLst>
            <a:ext uri="{FF2B5EF4-FFF2-40B4-BE49-F238E27FC236}">
              <a16:creationId xmlns:a16="http://schemas.microsoft.com/office/drawing/2014/main" id="{00000000-0008-0000-0800-000091180500}"/>
            </a:ext>
          </a:extLst>
        </xdr:cNvPr>
        <xdr:cNvSpPr>
          <a:spLocks noChangeArrowheads="1"/>
        </xdr:cNvSpPr>
      </xdr:nvSpPr>
      <xdr:spPr bwMode="auto">
        <a:xfrm>
          <a:off x="1498599" y="2772833"/>
          <a:ext cx="476250" cy="376767"/>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総面積　</a:t>
          </a:r>
        </a:p>
        <a:p>
          <a:pPr algn="ctr" rtl="0">
            <a:defRPr sz="1000"/>
          </a:pPr>
          <a:r>
            <a:rPr lang="en-US" altLang="ja-JP" sz="1000" b="0" i="0" u="none" strike="noStrike" baseline="0">
              <a:solidFill>
                <a:srgbClr val="000000"/>
              </a:solidFill>
              <a:latin typeface="ＭＳ Ｐゴシック"/>
              <a:ea typeface="ＭＳ Ｐゴシック"/>
            </a:rPr>
            <a:t>19.44㎢</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32"/>
  <sheetViews>
    <sheetView zoomScaleNormal="100" zoomScaleSheetLayoutView="115" workbookViewId="0"/>
    <sheetView view="pageBreakPreview" topLeftCell="A13" zoomScale="60" zoomScaleNormal="100" workbookViewId="1"/>
  </sheetViews>
  <sheetFormatPr defaultRowHeight="17.100000000000001" customHeight="1" x14ac:dyDescent="0.15"/>
  <cols>
    <col min="1" max="1" width="9.375" style="4" customWidth="1"/>
    <col min="2" max="2" width="8.375" style="4" customWidth="1"/>
    <col min="3" max="4" width="15.125" style="4" customWidth="1"/>
    <col min="5" max="5" width="10.25" style="4" customWidth="1"/>
    <col min="6" max="6" width="13.125" style="4" customWidth="1"/>
    <col min="7" max="7" width="10.5" style="4" customWidth="1"/>
    <col min="8" max="8" width="10.25" style="4" customWidth="1"/>
    <col min="9" max="9" width="9" style="4"/>
    <col min="10" max="11" width="9" style="4" customWidth="1"/>
    <col min="12" max="16384" width="9" style="4"/>
  </cols>
  <sheetData>
    <row r="1" spans="1:8" ht="20.25" customHeight="1" x14ac:dyDescent="0.15">
      <c r="A1" s="408" t="s">
        <v>0</v>
      </c>
      <c r="B1" s="408"/>
      <c r="C1" s="408"/>
      <c r="D1" s="408"/>
      <c r="E1" s="408"/>
      <c r="F1" s="408"/>
      <c r="G1" s="408"/>
      <c r="H1" s="408"/>
    </row>
    <row r="3" spans="1:8" ht="17.100000000000001" customHeight="1" x14ac:dyDescent="0.15">
      <c r="A3" s="4" t="s">
        <v>1</v>
      </c>
    </row>
    <row r="4" spans="1:8" s="29" customFormat="1" ht="50.1" customHeight="1" x14ac:dyDescent="0.15">
      <c r="A4" s="410" t="s">
        <v>287</v>
      </c>
      <c r="B4" s="410"/>
      <c r="C4" s="410"/>
      <c r="D4" s="410"/>
      <c r="E4" s="410"/>
      <c r="F4" s="410"/>
      <c r="G4" s="410"/>
      <c r="H4" s="410"/>
    </row>
    <row r="6" spans="1:8" ht="22.5" customHeight="1" thickBot="1" x14ac:dyDescent="0.2">
      <c r="A6" s="4" t="s">
        <v>316</v>
      </c>
      <c r="H6" s="72"/>
    </row>
    <row r="7" spans="1:8" ht="27" customHeight="1" x14ac:dyDescent="0.15">
      <c r="A7" s="411" t="s">
        <v>2</v>
      </c>
      <c r="B7" s="412"/>
      <c r="C7" s="412"/>
      <c r="D7" s="412"/>
      <c r="E7" s="413"/>
      <c r="F7" s="414" t="s">
        <v>3</v>
      </c>
      <c r="G7" s="412"/>
      <c r="H7" s="415"/>
    </row>
    <row r="8" spans="1:8" ht="13.5" customHeight="1" x14ac:dyDescent="0.15">
      <c r="A8" s="416" t="s">
        <v>364</v>
      </c>
      <c r="B8" s="409" t="s">
        <v>365</v>
      </c>
      <c r="C8" s="409" t="s">
        <v>366</v>
      </c>
      <c r="D8" s="409"/>
      <c r="E8" s="409" t="s">
        <v>360</v>
      </c>
      <c r="F8" s="409" t="s">
        <v>369</v>
      </c>
      <c r="G8" s="409" t="s">
        <v>366</v>
      </c>
      <c r="H8" s="417"/>
    </row>
    <row r="9" spans="1:8" ht="13.5" customHeight="1" x14ac:dyDescent="0.15">
      <c r="A9" s="416"/>
      <c r="B9" s="409"/>
      <c r="C9" s="409"/>
      <c r="D9" s="409"/>
      <c r="E9" s="409"/>
      <c r="F9" s="409"/>
      <c r="G9" s="409"/>
      <c r="H9" s="417"/>
    </row>
    <row r="10" spans="1:8" ht="27" customHeight="1" x14ac:dyDescent="0.15">
      <c r="A10" s="416"/>
      <c r="B10" s="409"/>
      <c r="C10" s="64" t="s">
        <v>367</v>
      </c>
      <c r="D10" s="64" t="s">
        <v>368</v>
      </c>
      <c r="E10" s="409"/>
      <c r="F10" s="409"/>
      <c r="G10" s="409"/>
      <c r="H10" s="417"/>
    </row>
    <row r="11" spans="1:8" ht="18" customHeight="1" x14ac:dyDescent="0.15">
      <c r="A11" s="66" t="s">
        <v>370</v>
      </c>
      <c r="B11" s="67" t="s">
        <v>375</v>
      </c>
      <c r="C11" s="74" t="s">
        <v>4</v>
      </c>
      <c r="D11" s="74" t="s">
        <v>5</v>
      </c>
      <c r="E11" s="75"/>
      <c r="F11" s="75"/>
      <c r="G11" s="418"/>
      <c r="H11" s="419"/>
    </row>
    <row r="12" spans="1:8" ht="18" customHeight="1" x14ac:dyDescent="0.15">
      <c r="A12" s="66"/>
      <c r="B12" s="67"/>
      <c r="C12" s="74"/>
      <c r="D12" s="74"/>
      <c r="E12" s="75"/>
      <c r="F12" s="67" t="s">
        <v>6</v>
      </c>
      <c r="G12" s="421" t="s">
        <v>7</v>
      </c>
      <c r="H12" s="422"/>
    </row>
    <row r="13" spans="1:8" ht="18" customHeight="1" x14ac:dyDescent="0.15">
      <c r="A13" s="66" t="s">
        <v>371</v>
      </c>
      <c r="B13" s="74" t="s">
        <v>376</v>
      </c>
      <c r="C13" s="74" t="s">
        <v>8</v>
      </c>
      <c r="D13" s="74" t="s">
        <v>9</v>
      </c>
      <c r="E13" s="75"/>
      <c r="F13" s="75"/>
      <c r="G13" s="421"/>
      <c r="H13" s="422"/>
    </row>
    <row r="14" spans="1:8" ht="18" customHeight="1" x14ac:dyDescent="0.15">
      <c r="A14" s="66"/>
      <c r="B14" s="67"/>
      <c r="C14" s="74"/>
      <c r="D14" s="74"/>
      <c r="E14" s="67" t="s">
        <v>256</v>
      </c>
      <c r="F14" s="67" t="s">
        <v>10</v>
      </c>
      <c r="G14" s="421" t="s">
        <v>11</v>
      </c>
      <c r="H14" s="422"/>
    </row>
    <row r="15" spans="1:8" ht="18" customHeight="1" x14ac:dyDescent="0.15">
      <c r="A15" s="66" t="s">
        <v>372</v>
      </c>
      <c r="B15" s="76" t="s">
        <v>181</v>
      </c>
      <c r="C15" s="74" t="s">
        <v>12</v>
      </c>
      <c r="D15" s="74" t="s">
        <v>13</v>
      </c>
      <c r="E15" s="75"/>
      <c r="F15" s="75"/>
      <c r="G15" s="421"/>
      <c r="H15" s="422"/>
    </row>
    <row r="16" spans="1:8" ht="18" customHeight="1" x14ac:dyDescent="0.15">
      <c r="A16" s="66"/>
      <c r="B16" s="67"/>
      <c r="C16" s="74"/>
      <c r="D16" s="74"/>
      <c r="E16" s="75"/>
      <c r="F16" s="75"/>
      <c r="G16" s="421"/>
      <c r="H16" s="422"/>
    </row>
    <row r="17" spans="1:10" ht="18" customHeight="1" thickBot="1" x14ac:dyDescent="0.2">
      <c r="A17" s="68" t="s">
        <v>373</v>
      </c>
      <c r="B17" s="69" t="s">
        <v>378</v>
      </c>
      <c r="C17" s="77" t="s">
        <v>196</v>
      </c>
      <c r="D17" s="77" t="s">
        <v>197</v>
      </c>
      <c r="E17" s="78"/>
      <c r="F17" s="78"/>
      <c r="G17" s="423"/>
      <c r="H17" s="424"/>
    </row>
    <row r="18" spans="1:10" ht="18" customHeight="1" x14ac:dyDescent="0.15">
      <c r="A18" s="4" t="s">
        <v>14</v>
      </c>
      <c r="H18" s="72" t="s">
        <v>15</v>
      </c>
    </row>
    <row r="19" spans="1:10" ht="15" customHeight="1" x14ac:dyDescent="0.15">
      <c r="F19" s="425" t="s">
        <v>257</v>
      </c>
      <c r="G19" s="425"/>
      <c r="H19" s="425"/>
    </row>
    <row r="20" spans="1:10" ht="15" customHeight="1" x14ac:dyDescent="0.15">
      <c r="F20" s="65"/>
      <c r="G20" s="65"/>
      <c r="H20" s="65"/>
    </row>
    <row r="21" spans="1:10" ht="17.100000000000001" customHeight="1" x14ac:dyDescent="0.15">
      <c r="A21" s="4" t="s">
        <v>318</v>
      </c>
    </row>
    <row r="22" spans="1:10" ht="174" customHeight="1" x14ac:dyDescent="0.15">
      <c r="A22" s="426" t="s">
        <v>286</v>
      </c>
      <c r="B22" s="426"/>
      <c r="C22" s="426"/>
      <c r="D22" s="426"/>
      <c r="E22" s="426"/>
      <c r="F22" s="426"/>
      <c r="G22" s="426"/>
      <c r="H22" s="426"/>
    </row>
    <row r="23" spans="1:10" ht="15" customHeight="1" x14ac:dyDescent="0.15">
      <c r="A23" s="426"/>
      <c r="B23" s="426"/>
      <c r="C23" s="426"/>
      <c r="D23" s="426"/>
      <c r="E23" s="426"/>
      <c r="F23" s="426"/>
      <c r="G23" s="426"/>
      <c r="H23" s="426"/>
    </row>
    <row r="24" spans="1:10" ht="22.5" customHeight="1" x14ac:dyDescent="0.15">
      <c r="A24" s="426"/>
      <c r="B24" s="426"/>
      <c r="C24" s="426"/>
      <c r="D24" s="426"/>
      <c r="E24" s="426"/>
      <c r="F24" s="426"/>
      <c r="G24" s="426"/>
      <c r="H24" s="426"/>
    </row>
    <row r="25" spans="1:10" ht="24" customHeight="1" x14ac:dyDescent="0.15">
      <c r="A25" s="426"/>
      <c r="B25" s="426"/>
      <c r="C25" s="426"/>
      <c r="D25" s="426"/>
      <c r="E25" s="426"/>
      <c r="F25" s="426"/>
      <c r="G25" s="426"/>
      <c r="H25" s="426"/>
    </row>
    <row r="26" spans="1:10" ht="18.75" customHeight="1" x14ac:dyDescent="0.15">
      <c r="A26" s="2"/>
      <c r="B26" s="420"/>
      <c r="C26" s="420"/>
      <c r="D26" s="420"/>
      <c r="E26" s="420"/>
      <c r="F26" s="420"/>
      <c r="G26" s="420"/>
      <c r="H26" s="420"/>
      <c r="I26" s="18"/>
      <c r="J26" s="19"/>
    </row>
    <row r="27" spans="1:10" ht="18.75" customHeight="1" x14ac:dyDescent="0.15">
      <c r="A27" s="70"/>
      <c r="B27" s="420"/>
      <c r="C27" s="420"/>
      <c r="D27" s="420"/>
      <c r="E27" s="420"/>
      <c r="F27" s="420"/>
      <c r="G27" s="420"/>
      <c r="H27" s="420"/>
    </row>
    <row r="28" spans="1:10" ht="18.75" customHeight="1" x14ac:dyDescent="0.15">
      <c r="A28" s="70"/>
      <c r="B28" s="427"/>
      <c r="C28" s="428"/>
      <c r="D28" s="428"/>
      <c r="E28" s="428"/>
      <c r="F28" s="428"/>
      <c r="G28" s="427"/>
      <c r="H28" s="427"/>
    </row>
    <row r="29" spans="1:10" ht="18.75" customHeight="1" x14ac:dyDescent="0.15">
      <c r="A29" s="70"/>
      <c r="B29" s="427"/>
      <c r="C29" s="428"/>
      <c r="D29" s="428"/>
      <c r="E29" s="428"/>
      <c r="F29" s="428"/>
      <c r="G29" s="427"/>
      <c r="H29" s="427"/>
      <c r="I29" s="20"/>
    </row>
    <row r="30" spans="1:10" ht="18.75" customHeight="1" x14ac:dyDescent="0.15">
      <c r="A30" s="2"/>
      <c r="B30" s="2"/>
      <c r="C30" s="2"/>
      <c r="D30" s="2"/>
      <c r="E30" s="2"/>
      <c r="F30" s="2"/>
      <c r="G30" s="2"/>
      <c r="H30" s="53"/>
    </row>
    <row r="31" spans="1:10" ht="18.75" customHeight="1" x14ac:dyDescent="0.15">
      <c r="A31" s="2"/>
    </row>
    <row r="32" spans="1:10" ht="18.75" customHeight="1" x14ac:dyDescent="0.15"/>
  </sheetData>
  <sheetProtection sheet="1" objects="1" scenarios="1"/>
  <mergeCells count="32">
    <mergeCell ref="H28:H29"/>
    <mergeCell ref="B28:B29"/>
    <mergeCell ref="C28:C29"/>
    <mergeCell ref="D28:D29"/>
    <mergeCell ref="E28:E29"/>
    <mergeCell ref="F28:F29"/>
    <mergeCell ref="G28:G29"/>
    <mergeCell ref="G11:H11"/>
    <mergeCell ref="B26:B27"/>
    <mergeCell ref="G12:H12"/>
    <mergeCell ref="G17:H17"/>
    <mergeCell ref="F19:H19"/>
    <mergeCell ref="G15:H15"/>
    <mergeCell ref="G16:H16"/>
    <mergeCell ref="G13:H13"/>
    <mergeCell ref="G14:H14"/>
    <mergeCell ref="C26:C27"/>
    <mergeCell ref="D26:D27"/>
    <mergeCell ref="E26:E27"/>
    <mergeCell ref="F26:F27"/>
    <mergeCell ref="G26:G27"/>
    <mergeCell ref="H26:H27"/>
    <mergeCell ref="A22:H25"/>
    <mergeCell ref="C8:D9"/>
    <mergeCell ref="E8:E10"/>
    <mergeCell ref="A4:H4"/>
    <mergeCell ref="A7:E7"/>
    <mergeCell ref="F7:H7"/>
    <mergeCell ref="A8:A10"/>
    <mergeCell ref="B8:B10"/>
    <mergeCell ref="F8:F10"/>
    <mergeCell ref="G8:H10"/>
  </mergeCells>
  <phoneticPr fontId="10"/>
  <printOptions horizontalCentered="1"/>
  <pageMargins left="0.59055118110236227" right="0.59055118110236227" top="0.59055118110236227" bottom="0.59055118110236227" header="0.39370078740157483" footer="0.39370078740157483"/>
  <pageSetup paperSize="9" firstPageNumber="31" orientation="portrait" useFirstPageNumber="1" r:id="rId1"/>
  <headerFooter differentOddEven="1" scaleWithDoc="0" alignWithMargins="0">
    <oddHeader>&amp;R&amp;"ＭＳ 明朝,標準"&amp;10土地及び気象</oddHeader>
    <oddFooter>&amp;C&amp;"ＭＳ 明朝,標準"&amp;A</oddFooter>
    <evenHeader>&amp;L&amp;"ＭＳ 明朝,標準"&amp;10土地及び気象</evenHeader>
    <evenFooter>&amp;C&amp;"ＭＳ 明朝,標準"&amp;A</even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58"/>
  <sheetViews>
    <sheetView zoomScaleNormal="100" zoomScaleSheetLayoutView="100" workbookViewId="0"/>
    <sheetView view="pageBreakPreview" topLeftCell="A16" zoomScale="60" zoomScaleNormal="100" workbookViewId="1"/>
  </sheetViews>
  <sheetFormatPr defaultColWidth="13.125" defaultRowHeight="17.100000000000001" customHeight="1" x14ac:dyDescent="0.15"/>
  <cols>
    <col min="1" max="2" width="17.75" style="4" customWidth="1"/>
    <col min="3" max="3" width="23.875" style="4" customWidth="1"/>
    <col min="4" max="4" width="41.375" style="2" bestFit="1" customWidth="1"/>
    <col min="5" max="5" width="10.375" style="4" customWidth="1"/>
    <col min="6" max="16384" width="13.125" style="4"/>
  </cols>
  <sheetData>
    <row r="1" spans="1:5" ht="15" customHeight="1" x14ac:dyDescent="0.15">
      <c r="A1" s="4" t="s">
        <v>319</v>
      </c>
      <c r="B1" s="30"/>
      <c r="C1" s="30"/>
      <c r="D1" s="30"/>
      <c r="E1" s="30"/>
    </row>
    <row r="2" spans="1:5" ht="120.75" customHeight="1" x14ac:dyDescent="0.15">
      <c r="A2" s="429" t="s">
        <v>290</v>
      </c>
      <c r="B2" s="429"/>
      <c r="C2" s="429"/>
      <c r="D2" s="429"/>
      <c r="E2" s="218"/>
    </row>
    <row r="3" spans="1:5" ht="18" customHeight="1" x14ac:dyDescent="0.15">
      <c r="D3" s="4"/>
    </row>
    <row r="4" spans="1:5" ht="15" customHeight="1" thickBot="1" x14ac:dyDescent="0.2">
      <c r="A4" s="430" t="s">
        <v>317</v>
      </c>
      <c r="B4" s="430"/>
      <c r="C4" s="430"/>
      <c r="D4" s="103" t="s">
        <v>16</v>
      </c>
    </row>
    <row r="5" spans="1:5" ht="15" customHeight="1" x14ac:dyDescent="0.15">
      <c r="A5" s="283" t="s">
        <v>379</v>
      </c>
      <c r="B5" s="284" t="s">
        <v>17</v>
      </c>
      <c r="C5" s="284" t="s">
        <v>380</v>
      </c>
      <c r="D5" s="289" t="s">
        <v>381</v>
      </c>
      <c r="E5" s="2"/>
    </row>
    <row r="6" spans="1:5" ht="15" customHeight="1" x14ac:dyDescent="0.15">
      <c r="A6" s="298" t="s">
        <v>382</v>
      </c>
      <c r="B6" s="224">
        <v>1942161.1300000004</v>
      </c>
      <c r="C6" s="135"/>
      <c r="D6" s="290"/>
      <c r="E6" s="5"/>
    </row>
    <row r="7" spans="1:5" ht="15" customHeight="1" x14ac:dyDescent="0.15">
      <c r="A7" s="280" t="s">
        <v>18</v>
      </c>
      <c r="B7" s="223">
        <v>731.25</v>
      </c>
      <c r="C7" s="136" t="s">
        <v>332</v>
      </c>
      <c r="D7" s="291" t="s">
        <v>19</v>
      </c>
      <c r="E7" s="5"/>
    </row>
    <row r="8" spans="1:5" ht="10.5" customHeight="1" x14ac:dyDescent="0.15">
      <c r="A8" s="280" t="s">
        <v>20</v>
      </c>
      <c r="B8" s="223">
        <v>1470.88</v>
      </c>
      <c r="C8" s="136" t="s">
        <v>21</v>
      </c>
      <c r="D8" s="291" t="s">
        <v>21</v>
      </c>
      <c r="E8" s="61"/>
    </row>
    <row r="9" spans="1:5" ht="15" customHeight="1" x14ac:dyDescent="0.15">
      <c r="A9" s="281" t="s">
        <v>22</v>
      </c>
      <c r="B9" s="225">
        <v>6730.36</v>
      </c>
      <c r="C9" s="104" t="s">
        <v>333</v>
      </c>
      <c r="D9" s="292" t="s">
        <v>23</v>
      </c>
      <c r="E9" s="2"/>
    </row>
    <row r="10" spans="1:5" ht="15" customHeight="1" x14ac:dyDescent="0.15">
      <c r="A10" s="278" t="s">
        <v>22</v>
      </c>
      <c r="B10" s="219">
        <v>23140</v>
      </c>
      <c r="C10" s="104" t="s">
        <v>334</v>
      </c>
      <c r="D10" s="292" t="s">
        <v>24</v>
      </c>
      <c r="E10" s="7"/>
    </row>
    <row r="11" spans="1:5" ht="15" customHeight="1" x14ac:dyDescent="0.15">
      <c r="A11" s="278" t="s">
        <v>25</v>
      </c>
      <c r="B11" s="219">
        <v>286.24</v>
      </c>
      <c r="C11" s="104" t="s">
        <v>332</v>
      </c>
      <c r="D11" s="292" t="s">
        <v>26</v>
      </c>
      <c r="E11" s="7"/>
    </row>
    <row r="12" spans="1:5" ht="15" customHeight="1" x14ac:dyDescent="0.15">
      <c r="A12" s="278" t="s">
        <v>27</v>
      </c>
      <c r="B12" s="219">
        <v>24630.25</v>
      </c>
      <c r="C12" s="104" t="s">
        <v>335</v>
      </c>
      <c r="D12" s="292" t="s">
        <v>28</v>
      </c>
    </row>
    <row r="13" spans="1:5" ht="12.75" customHeight="1" x14ac:dyDescent="0.15">
      <c r="A13" s="278" t="s">
        <v>29</v>
      </c>
      <c r="B13" s="219">
        <v>17652.580000000002</v>
      </c>
      <c r="C13" s="104" t="s">
        <v>333</v>
      </c>
      <c r="D13" s="292" t="s">
        <v>349</v>
      </c>
    </row>
    <row r="14" spans="1:5" ht="13.5" customHeight="1" x14ac:dyDescent="0.15">
      <c r="A14" s="278" t="s">
        <v>22</v>
      </c>
      <c r="B14" s="219">
        <v>31168.45</v>
      </c>
      <c r="C14" s="104" t="s">
        <v>334</v>
      </c>
      <c r="D14" s="292" t="s">
        <v>21</v>
      </c>
    </row>
    <row r="15" spans="1:5" ht="13.5" customHeight="1" x14ac:dyDescent="0.15">
      <c r="A15" s="278" t="s">
        <v>22</v>
      </c>
      <c r="B15" s="219">
        <v>43497.1</v>
      </c>
      <c r="C15" s="104" t="s">
        <v>333</v>
      </c>
      <c r="D15" s="292" t="s">
        <v>30</v>
      </c>
    </row>
    <row r="16" spans="1:5" ht="13.5" customHeight="1" x14ac:dyDescent="0.15">
      <c r="A16" s="278" t="s">
        <v>22</v>
      </c>
      <c r="B16" s="219">
        <v>16862.3</v>
      </c>
      <c r="C16" s="104" t="s">
        <v>22</v>
      </c>
      <c r="D16" s="104" t="s">
        <v>24</v>
      </c>
      <c r="E16" s="27"/>
    </row>
    <row r="17" spans="1:5" ht="13.5" customHeight="1" x14ac:dyDescent="0.15">
      <c r="A17" s="278" t="s">
        <v>22</v>
      </c>
      <c r="B17" s="219">
        <v>37631.72</v>
      </c>
      <c r="C17" s="104" t="s">
        <v>334</v>
      </c>
      <c r="D17" s="104" t="s">
        <v>21</v>
      </c>
      <c r="E17" s="27"/>
    </row>
    <row r="18" spans="1:5" ht="13.5" customHeight="1" x14ac:dyDescent="0.15">
      <c r="A18" s="278" t="s">
        <v>31</v>
      </c>
      <c r="B18" s="219">
        <v>38777.86</v>
      </c>
      <c r="C18" s="104" t="s">
        <v>336</v>
      </c>
      <c r="D18" s="104" t="s">
        <v>21</v>
      </c>
      <c r="E18" s="27"/>
    </row>
    <row r="19" spans="1:5" ht="13.5" customHeight="1" x14ac:dyDescent="0.15">
      <c r="A19" s="278" t="s">
        <v>32</v>
      </c>
      <c r="B19" s="219">
        <v>23217.73</v>
      </c>
      <c r="C19" s="104" t="s">
        <v>337</v>
      </c>
      <c r="D19" s="104" t="s">
        <v>33</v>
      </c>
      <c r="E19" s="27"/>
    </row>
    <row r="20" spans="1:5" ht="13.5" customHeight="1" x14ac:dyDescent="0.15">
      <c r="A20" s="278" t="s">
        <v>34</v>
      </c>
      <c r="B20" s="219">
        <v>64291.79</v>
      </c>
      <c r="C20" s="104" t="s">
        <v>338</v>
      </c>
      <c r="D20" s="282" t="s">
        <v>35</v>
      </c>
      <c r="E20" s="27"/>
    </row>
    <row r="21" spans="1:5" ht="13.5" customHeight="1" x14ac:dyDescent="0.15">
      <c r="A21" s="278" t="s">
        <v>22</v>
      </c>
      <c r="B21" s="219">
        <v>36892.35</v>
      </c>
      <c r="C21" s="104" t="s">
        <v>334</v>
      </c>
      <c r="D21" s="104" t="s">
        <v>19</v>
      </c>
      <c r="E21" s="27"/>
    </row>
    <row r="22" spans="1:5" ht="13.5" customHeight="1" x14ac:dyDescent="0.15">
      <c r="A22" s="278" t="s">
        <v>22</v>
      </c>
      <c r="B22" s="219">
        <v>116415.23</v>
      </c>
      <c r="C22" s="104" t="s">
        <v>339</v>
      </c>
      <c r="D22" s="104" t="s">
        <v>36</v>
      </c>
      <c r="E22" s="27"/>
    </row>
    <row r="23" spans="1:5" ht="13.5" customHeight="1" x14ac:dyDescent="0.15">
      <c r="A23" s="278" t="s">
        <v>37</v>
      </c>
      <c r="B23" s="219">
        <v>33708.300000000003</v>
      </c>
      <c r="C23" s="104" t="s">
        <v>334</v>
      </c>
      <c r="D23" s="104" t="s">
        <v>38</v>
      </c>
      <c r="E23" s="27"/>
    </row>
    <row r="24" spans="1:5" ht="13.5" customHeight="1" x14ac:dyDescent="0.15">
      <c r="A24" s="278" t="s">
        <v>39</v>
      </c>
      <c r="B24" s="219">
        <v>83105.84</v>
      </c>
      <c r="C24" s="104" t="s">
        <v>340</v>
      </c>
      <c r="D24" s="104" t="s">
        <v>40</v>
      </c>
      <c r="E24" s="27"/>
    </row>
    <row r="25" spans="1:5" ht="13.5" customHeight="1" x14ac:dyDescent="0.15">
      <c r="A25" s="278" t="s">
        <v>41</v>
      </c>
      <c r="B25" s="219">
        <v>220595.46</v>
      </c>
      <c r="C25" s="104" t="s">
        <v>21</v>
      </c>
      <c r="D25" s="104" t="s">
        <v>42</v>
      </c>
      <c r="E25" s="27"/>
    </row>
    <row r="26" spans="1:5" ht="13.5" customHeight="1" x14ac:dyDescent="0.15">
      <c r="A26" s="278" t="s">
        <v>43</v>
      </c>
      <c r="B26" s="219">
        <v>7646.3</v>
      </c>
      <c r="C26" s="104" t="s">
        <v>21</v>
      </c>
      <c r="D26" s="104" t="s">
        <v>44</v>
      </c>
      <c r="E26" s="27"/>
    </row>
    <row r="27" spans="1:5" ht="13.5" customHeight="1" x14ac:dyDescent="0.15">
      <c r="A27" s="278" t="s">
        <v>45</v>
      </c>
      <c r="B27" s="219">
        <v>12493.32</v>
      </c>
      <c r="C27" s="104" t="s">
        <v>21</v>
      </c>
      <c r="D27" s="104" t="s">
        <v>229</v>
      </c>
      <c r="E27" s="27"/>
    </row>
    <row r="28" spans="1:5" ht="13.5" customHeight="1" x14ac:dyDescent="0.15">
      <c r="A28" s="278" t="s">
        <v>46</v>
      </c>
      <c r="B28" s="219">
        <v>38715.03</v>
      </c>
      <c r="C28" s="104" t="s">
        <v>341</v>
      </c>
      <c r="D28" s="104" t="s">
        <v>47</v>
      </c>
      <c r="E28" s="27"/>
    </row>
    <row r="29" spans="1:5" ht="13.5" customHeight="1" x14ac:dyDescent="0.15">
      <c r="A29" s="278" t="s">
        <v>48</v>
      </c>
      <c r="B29" s="219">
        <v>36592.550000000003</v>
      </c>
      <c r="C29" s="104" t="s">
        <v>21</v>
      </c>
      <c r="D29" s="104" t="s">
        <v>49</v>
      </c>
      <c r="E29" s="27"/>
    </row>
    <row r="30" spans="1:5" ht="13.5" customHeight="1" x14ac:dyDescent="0.15">
      <c r="A30" s="278" t="s">
        <v>50</v>
      </c>
      <c r="B30" s="219">
        <v>2892.54</v>
      </c>
      <c r="C30" s="104" t="s">
        <v>340</v>
      </c>
      <c r="D30" s="104" t="s">
        <v>44</v>
      </c>
      <c r="E30" s="27"/>
    </row>
    <row r="31" spans="1:5" ht="13.5" customHeight="1" x14ac:dyDescent="0.15">
      <c r="A31" s="278" t="s">
        <v>51</v>
      </c>
      <c r="B31" s="222">
        <v>425285.98</v>
      </c>
      <c r="C31" s="104" t="s">
        <v>342</v>
      </c>
      <c r="D31" s="104" t="s">
        <v>52</v>
      </c>
      <c r="E31" s="27"/>
    </row>
    <row r="32" spans="1:5" ht="13.5" customHeight="1" x14ac:dyDescent="0.15">
      <c r="A32" s="278" t="s">
        <v>53</v>
      </c>
      <c r="B32" s="219">
        <v>60671.61</v>
      </c>
      <c r="C32" s="104" t="s">
        <v>21</v>
      </c>
      <c r="D32" s="104" t="s">
        <v>54</v>
      </c>
      <c r="E32" s="27"/>
    </row>
    <row r="33" spans="1:5" ht="13.5" customHeight="1" x14ac:dyDescent="0.15">
      <c r="A33" s="278" t="s">
        <v>55</v>
      </c>
      <c r="B33" s="219">
        <v>9451.06</v>
      </c>
      <c r="C33" s="104" t="s">
        <v>340</v>
      </c>
      <c r="D33" s="104" t="s">
        <v>56</v>
      </c>
      <c r="E33" s="27"/>
    </row>
    <row r="34" spans="1:5" ht="13.5" customHeight="1" x14ac:dyDescent="0.15">
      <c r="A34" s="278" t="s">
        <v>57</v>
      </c>
      <c r="B34" s="219">
        <v>37640.53</v>
      </c>
      <c r="C34" s="104" t="s">
        <v>342</v>
      </c>
      <c r="D34" s="104" t="s">
        <v>54</v>
      </c>
      <c r="E34" s="27"/>
    </row>
    <row r="35" spans="1:5" ht="13.5" customHeight="1" x14ac:dyDescent="0.15">
      <c r="A35" s="278" t="s">
        <v>58</v>
      </c>
      <c r="B35" s="219">
        <v>94806.2</v>
      </c>
      <c r="C35" s="104" t="s">
        <v>343</v>
      </c>
      <c r="D35" s="104" t="s">
        <v>59</v>
      </c>
      <c r="E35" s="27"/>
    </row>
    <row r="36" spans="1:5" ht="13.5" customHeight="1" x14ac:dyDescent="0.15">
      <c r="A36" s="278" t="s">
        <v>60</v>
      </c>
      <c r="B36" s="219">
        <v>14070.62</v>
      </c>
      <c r="C36" s="104" t="s">
        <v>342</v>
      </c>
      <c r="D36" s="104" t="s">
        <v>56</v>
      </c>
      <c r="E36" s="27"/>
    </row>
    <row r="37" spans="1:5" ht="13.5" customHeight="1" x14ac:dyDescent="0.15">
      <c r="A37" s="278" t="s">
        <v>61</v>
      </c>
      <c r="B37" s="219">
        <v>17008.759999999998</v>
      </c>
      <c r="C37" s="104" t="s">
        <v>339</v>
      </c>
      <c r="D37" s="104" t="s">
        <v>49</v>
      </c>
      <c r="E37" s="27"/>
    </row>
    <row r="38" spans="1:5" ht="13.5" customHeight="1" x14ac:dyDescent="0.15">
      <c r="A38" s="278" t="s">
        <v>62</v>
      </c>
      <c r="B38" s="219">
        <v>55999.25</v>
      </c>
      <c r="C38" s="104" t="s">
        <v>344</v>
      </c>
      <c r="D38" s="104" t="s">
        <v>56</v>
      </c>
      <c r="E38" s="27"/>
    </row>
    <row r="39" spans="1:5" ht="13.5" customHeight="1" x14ac:dyDescent="0.15">
      <c r="A39" s="278" t="s">
        <v>63</v>
      </c>
      <c r="B39" s="219">
        <v>59524.46</v>
      </c>
      <c r="C39" s="104" t="s">
        <v>344</v>
      </c>
      <c r="D39" s="104" t="s">
        <v>56</v>
      </c>
      <c r="E39" s="27"/>
    </row>
    <row r="40" spans="1:5" ht="13.5" customHeight="1" x14ac:dyDescent="0.15">
      <c r="A40" s="278" t="s">
        <v>64</v>
      </c>
      <c r="B40" s="219">
        <v>30468.06</v>
      </c>
      <c r="C40" s="104" t="s">
        <v>344</v>
      </c>
      <c r="D40" s="104" t="s">
        <v>56</v>
      </c>
      <c r="E40" s="27"/>
    </row>
    <row r="41" spans="1:5" ht="13.5" customHeight="1" x14ac:dyDescent="0.15">
      <c r="A41" s="278" t="s">
        <v>65</v>
      </c>
      <c r="B41" s="219">
        <v>159419.42000000001</v>
      </c>
      <c r="C41" s="104" t="s">
        <v>345</v>
      </c>
      <c r="D41" s="104" t="s">
        <v>66</v>
      </c>
      <c r="E41" s="27"/>
    </row>
    <row r="42" spans="1:5" ht="13.5" customHeight="1" x14ac:dyDescent="0.15">
      <c r="A42" s="278" t="s">
        <v>228</v>
      </c>
      <c r="B42" s="219">
        <v>23355.37</v>
      </c>
      <c r="C42" s="104" t="s">
        <v>345</v>
      </c>
      <c r="D42" s="104" t="s">
        <v>180</v>
      </c>
      <c r="E42" s="27"/>
    </row>
    <row r="43" spans="1:5" ht="13.5" customHeight="1" x14ac:dyDescent="0.15">
      <c r="A43" s="278" t="s">
        <v>217</v>
      </c>
      <c r="B43" s="219">
        <v>188.39</v>
      </c>
      <c r="C43" s="104" t="s">
        <v>346</v>
      </c>
      <c r="D43" s="104" t="s">
        <v>329</v>
      </c>
      <c r="E43" s="27"/>
    </row>
    <row r="44" spans="1:5" ht="13.5" customHeight="1" x14ac:dyDescent="0.15">
      <c r="A44" s="278" t="s">
        <v>218</v>
      </c>
      <c r="B44" s="219">
        <v>25944.6</v>
      </c>
      <c r="C44" s="104" t="s">
        <v>344</v>
      </c>
      <c r="D44" s="104" t="s">
        <v>56</v>
      </c>
      <c r="E44" s="27"/>
    </row>
    <row r="45" spans="1:5" ht="13.5" customHeight="1" x14ac:dyDescent="0.15">
      <c r="A45" s="278" t="s">
        <v>205</v>
      </c>
      <c r="B45" s="219">
        <v>2841.77</v>
      </c>
      <c r="C45" s="104" t="s">
        <v>347</v>
      </c>
      <c r="D45" s="104" t="s">
        <v>219</v>
      </c>
      <c r="E45" s="27"/>
    </row>
    <row r="46" spans="1:5" ht="13.5" customHeight="1" x14ac:dyDescent="0.15">
      <c r="A46" s="278" t="s">
        <v>208</v>
      </c>
      <c r="B46" s="279">
        <v>705.85</v>
      </c>
      <c r="C46" s="104" t="s">
        <v>346</v>
      </c>
      <c r="D46" s="221" t="s">
        <v>330</v>
      </c>
      <c r="E46" s="27"/>
    </row>
    <row r="47" spans="1:5" ht="13.5" customHeight="1" x14ac:dyDescent="0.15">
      <c r="A47" s="278" t="s">
        <v>227</v>
      </c>
      <c r="B47" s="220">
        <v>3656.19</v>
      </c>
      <c r="C47" s="221" t="s">
        <v>348</v>
      </c>
      <c r="D47" s="287" t="s">
        <v>331</v>
      </c>
      <c r="E47" s="27"/>
    </row>
    <row r="48" spans="1:5" ht="13.5" customHeight="1" thickBot="1" x14ac:dyDescent="0.2">
      <c r="A48" s="277" t="s">
        <v>229</v>
      </c>
      <c r="B48" s="105">
        <v>1977.58</v>
      </c>
      <c r="C48" s="106" t="s">
        <v>348</v>
      </c>
      <c r="D48" s="288" t="s">
        <v>21</v>
      </c>
      <c r="E48" s="27"/>
    </row>
    <row r="49" spans="4:4" ht="13.5" customHeight="1" x14ac:dyDescent="0.15">
      <c r="D49" s="65" t="s">
        <v>289</v>
      </c>
    </row>
    <row r="50" spans="4:4" ht="13.5" customHeight="1" x14ac:dyDescent="0.15">
      <c r="D50" s="26" t="s">
        <v>188</v>
      </c>
    </row>
    <row r="51" spans="4:4" ht="13.5" customHeight="1" x14ac:dyDescent="0.15">
      <c r="D51" s="48" t="s">
        <v>212</v>
      </c>
    </row>
    <row r="52" spans="4:4" ht="13.5" customHeight="1" x14ac:dyDescent="0.15">
      <c r="D52" s="102" t="s">
        <v>288</v>
      </c>
    </row>
    <row r="53" spans="4:4" ht="13.5" customHeight="1" x14ac:dyDescent="0.15"/>
    <row r="54" spans="4:4" ht="13.5" customHeight="1" x14ac:dyDescent="0.15"/>
    <row r="55" spans="4:4" ht="13.5" customHeight="1" x14ac:dyDescent="0.15"/>
    <row r="56" spans="4:4" ht="12" x14ac:dyDescent="0.15"/>
    <row r="57" spans="4:4" ht="12" customHeight="1" x14ac:dyDescent="0.15"/>
    <row r="58" spans="4:4" ht="11.25" customHeight="1" x14ac:dyDescent="0.15"/>
  </sheetData>
  <sheetProtection sheet="1" objects="1" scenarios="1"/>
  <mergeCells count="2">
    <mergeCell ref="A2:D2"/>
    <mergeCell ref="A4:C4"/>
  </mergeCells>
  <phoneticPr fontId="10"/>
  <conditionalFormatting sqref="A6:D48">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31" orientation="portrait" useFirstPageNumber="1" r:id="rId1"/>
  <headerFooter differentOddEven="1" scaleWithDoc="0" alignWithMargins="0">
    <oddHeader>&amp;R&amp;"ＭＳ 明朝,標準"&amp;10土地及び気象</oddHeader>
    <oddFooter>&amp;C&amp;"ＭＳ 明朝,標準"&amp;A</oddFooter>
    <evenHeader>&amp;L&amp;"ＭＳ 明朝,標準"&amp;10土地及び気象</evenHeader>
    <evenFooter>&amp;C&amp;"ＭＳ 明朝,標準"&amp;A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M48"/>
  <sheetViews>
    <sheetView tabSelected="1" zoomScaleNormal="100" zoomScaleSheetLayoutView="100" workbookViewId="0">
      <selection activeCell="K3" sqref="K3"/>
    </sheetView>
    <sheetView view="pageBreakPreview" topLeftCell="A10" zoomScale="60" zoomScaleNormal="100" workbookViewId="1">
      <selection activeCell="L2" sqref="L2"/>
    </sheetView>
  </sheetViews>
  <sheetFormatPr defaultRowHeight="12" x14ac:dyDescent="0.15"/>
  <cols>
    <col min="1" max="1" width="11.25" style="3" bestFit="1" customWidth="1"/>
    <col min="2" max="7" width="11.625" style="3" customWidth="1"/>
    <col min="8" max="11" width="10.625" style="3" customWidth="1"/>
    <col min="12" max="16384" width="9" style="3"/>
  </cols>
  <sheetData>
    <row r="1" spans="1:13" ht="15" customHeight="1" thickBot="1" x14ac:dyDescent="0.2">
      <c r="A1" s="4" t="s">
        <v>320</v>
      </c>
      <c r="B1" s="4"/>
      <c r="C1" s="4"/>
      <c r="D1" s="4"/>
      <c r="E1" s="4"/>
      <c r="F1" s="4"/>
      <c r="G1" s="4"/>
      <c r="H1" s="4"/>
      <c r="I1" s="243" t="s">
        <v>67</v>
      </c>
      <c r="K1" s="263"/>
    </row>
    <row r="2" spans="1:13" ht="22.5" customHeight="1" x14ac:dyDescent="0.15">
      <c r="A2" s="237" t="s">
        <v>383</v>
      </c>
      <c r="B2" s="236" t="s">
        <v>384</v>
      </c>
      <c r="C2" s="236" t="s">
        <v>68</v>
      </c>
      <c r="D2" s="236" t="s">
        <v>161</v>
      </c>
      <c r="E2" s="236" t="s">
        <v>162</v>
      </c>
      <c r="F2" s="236" t="s">
        <v>350</v>
      </c>
      <c r="G2" s="236" t="s">
        <v>164</v>
      </c>
      <c r="H2" s="236" t="s">
        <v>69</v>
      </c>
      <c r="I2" s="245" t="s">
        <v>70</v>
      </c>
    </row>
    <row r="3" spans="1:13" ht="18" customHeight="1" x14ac:dyDescent="0.15">
      <c r="A3" s="254" t="s">
        <v>249</v>
      </c>
      <c r="B3" s="51">
        <v>19.48</v>
      </c>
      <c r="C3" s="241">
        <v>0.56999999999999995</v>
      </c>
      <c r="D3" s="241">
        <v>7.78</v>
      </c>
      <c r="E3" s="241">
        <v>0.93</v>
      </c>
      <c r="F3" s="242">
        <v>0.03</v>
      </c>
      <c r="G3" s="286">
        <v>1.94</v>
      </c>
      <c r="H3" s="241">
        <v>2.65</v>
      </c>
      <c r="I3" s="86">
        <v>5.61</v>
      </c>
    </row>
    <row r="4" spans="1:13" ht="18" customHeight="1" x14ac:dyDescent="0.15">
      <c r="A4" s="49">
        <v>30</v>
      </c>
      <c r="B4" s="51">
        <v>19.479999999999997</v>
      </c>
      <c r="C4" s="241">
        <v>0.5</v>
      </c>
      <c r="D4" s="241">
        <v>7.8</v>
      </c>
      <c r="E4" s="241">
        <v>0.92</v>
      </c>
      <c r="F4" s="240">
        <v>0</v>
      </c>
      <c r="G4" s="285">
        <v>1.94</v>
      </c>
      <c r="H4" s="241">
        <v>2.65</v>
      </c>
      <c r="I4" s="86">
        <v>5.67</v>
      </c>
      <c r="K4" s="323"/>
      <c r="L4" s="63"/>
    </row>
    <row r="5" spans="1:13" ht="18" customHeight="1" x14ac:dyDescent="0.15">
      <c r="A5" s="254">
        <v>31</v>
      </c>
      <c r="B5" s="52">
        <v>19.48</v>
      </c>
      <c r="C5" s="241">
        <v>0.49</v>
      </c>
      <c r="D5" s="241">
        <v>7.82</v>
      </c>
      <c r="E5" s="241">
        <v>0.91</v>
      </c>
      <c r="F5" s="240">
        <v>0</v>
      </c>
      <c r="G5" s="285">
        <v>1.8</v>
      </c>
      <c r="H5" s="241">
        <v>2.65</v>
      </c>
      <c r="I5" s="86">
        <v>5.81</v>
      </c>
      <c r="K5" s="324"/>
    </row>
    <row r="6" spans="1:13" ht="18" customHeight="1" x14ac:dyDescent="0.15">
      <c r="A6" s="254" t="s">
        <v>234</v>
      </c>
      <c r="B6" s="51">
        <v>19.5</v>
      </c>
      <c r="C6" s="241">
        <v>0.51</v>
      </c>
      <c r="D6" s="241">
        <v>8.49</v>
      </c>
      <c r="E6" s="241">
        <v>0.97</v>
      </c>
      <c r="F6" s="240">
        <v>0</v>
      </c>
      <c r="G6" s="285">
        <v>2.2400000000000002</v>
      </c>
      <c r="H6" s="241">
        <v>2.65</v>
      </c>
      <c r="I6" s="86">
        <v>4.6399999999999997</v>
      </c>
    </row>
    <row r="7" spans="1:13" ht="18" customHeight="1" thickBot="1" x14ac:dyDescent="0.2">
      <c r="A7" s="257">
        <v>3</v>
      </c>
      <c r="B7" s="51">
        <v>19.440000000000001</v>
      </c>
      <c r="C7" s="137">
        <v>0.48</v>
      </c>
      <c r="D7" s="137">
        <v>8.48</v>
      </c>
      <c r="E7" s="137">
        <v>0.96</v>
      </c>
      <c r="F7" s="238" t="s">
        <v>259</v>
      </c>
      <c r="G7" s="239">
        <v>2.25</v>
      </c>
      <c r="H7" s="239">
        <v>2.65</v>
      </c>
      <c r="I7" s="138">
        <v>4.62</v>
      </c>
      <c r="K7" s="63"/>
      <c r="L7" s="63"/>
    </row>
    <row r="8" spans="1:13" ht="18" customHeight="1" x14ac:dyDescent="0.15">
      <c r="A8" s="4" t="s">
        <v>463</v>
      </c>
      <c r="B8" s="25"/>
      <c r="C8" s="4"/>
      <c r="D8" s="4"/>
      <c r="E8" s="4"/>
      <c r="F8" s="4"/>
      <c r="G8" s="4"/>
      <c r="H8" s="4"/>
      <c r="I8" s="62" t="s">
        <v>71</v>
      </c>
      <c r="J8" s="4"/>
    </row>
    <row r="9" spans="1:13" ht="15" customHeight="1" x14ac:dyDescent="0.15">
      <c r="A9" s="71" t="s">
        <v>464</v>
      </c>
      <c r="B9" s="4"/>
      <c r="C9" s="4"/>
      <c r="D9" s="4"/>
      <c r="E9" s="4"/>
      <c r="F9" s="4"/>
      <c r="G9" s="4"/>
      <c r="H9" s="4"/>
      <c r="I9" s="4"/>
      <c r="J9" s="263"/>
      <c r="K9" s="263"/>
      <c r="L9" s="63"/>
    </row>
    <row r="10" spans="1:13" ht="17.100000000000001" customHeight="1" x14ac:dyDescent="0.15">
      <c r="A10" s="4" t="s">
        <v>467</v>
      </c>
      <c r="B10" s="4"/>
      <c r="C10" s="4"/>
      <c r="D10" s="4"/>
      <c r="E10" s="4"/>
      <c r="F10" s="4"/>
      <c r="G10" s="4"/>
      <c r="H10" s="4"/>
      <c r="I10" s="4"/>
      <c r="J10" s="4"/>
      <c r="K10" s="263"/>
      <c r="L10" s="63"/>
    </row>
    <row r="11" spans="1:13" ht="15" customHeight="1" x14ac:dyDescent="0.15">
      <c r="A11" s="71"/>
      <c r="B11" s="4"/>
      <c r="C11" s="4"/>
      <c r="D11" s="4"/>
      <c r="E11" s="4"/>
      <c r="F11" s="4"/>
      <c r="G11" s="4"/>
      <c r="H11" s="263"/>
      <c r="I11" s="4"/>
      <c r="J11" s="4"/>
      <c r="K11" s="263"/>
      <c r="L11" s="63"/>
    </row>
    <row r="12" spans="1:13" ht="20.25" customHeight="1" thickBot="1" x14ac:dyDescent="0.2">
      <c r="A12" s="4" t="s">
        <v>385</v>
      </c>
      <c r="B12" s="4"/>
      <c r="C12" s="4"/>
      <c r="D12" s="4"/>
      <c r="E12" s="4"/>
      <c r="F12" s="4"/>
      <c r="G12" s="4"/>
      <c r="I12" s="263"/>
      <c r="J12" s="263"/>
      <c r="K12" s="243" t="s">
        <v>351</v>
      </c>
      <c r="L12" s="63"/>
      <c r="M12" s="63"/>
    </row>
    <row r="13" spans="1:13" ht="22.5" customHeight="1" x14ac:dyDescent="0.15">
      <c r="A13" s="434" t="s">
        <v>386</v>
      </c>
      <c r="B13" s="431" t="s">
        <v>382</v>
      </c>
      <c r="C13" s="431"/>
      <c r="D13" s="431" t="s">
        <v>166</v>
      </c>
      <c r="E13" s="431"/>
      <c r="F13" s="431" t="s">
        <v>72</v>
      </c>
      <c r="G13" s="431"/>
      <c r="H13" s="431" t="s">
        <v>73</v>
      </c>
      <c r="I13" s="431"/>
      <c r="J13" s="431" t="s">
        <v>70</v>
      </c>
      <c r="K13" s="432"/>
    </row>
    <row r="14" spans="1:13" ht="22.5" customHeight="1" x14ac:dyDescent="0.15">
      <c r="A14" s="416"/>
      <c r="B14" s="249" t="s">
        <v>74</v>
      </c>
      <c r="C14" s="249" t="s">
        <v>359</v>
      </c>
      <c r="D14" s="249" t="s">
        <v>74</v>
      </c>
      <c r="E14" s="249" t="s">
        <v>359</v>
      </c>
      <c r="F14" s="249" t="s">
        <v>74</v>
      </c>
      <c r="G14" s="249" t="s">
        <v>359</v>
      </c>
      <c r="H14" s="249" t="s">
        <v>74</v>
      </c>
      <c r="I14" s="249" t="s">
        <v>359</v>
      </c>
      <c r="J14" s="249" t="s">
        <v>74</v>
      </c>
      <c r="K14" s="250" t="s">
        <v>359</v>
      </c>
    </row>
    <row r="15" spans="1:13" ht="18" customHeight="1" x14ac:dyDescent="0.15">
      <c r="A15" s="254" t="s">
        <v>249</v>
      </c>
      <c r="B15" s="109">
        <v>129</v>
      </c>
      <c r="C15" s="109">
        <v>50021</v>
      </c>
      <c r="D15" s="109">
        <v>61</v>
      </c>
      <c r="E15" s="109">
        <v>20956</v>
      </c>
      <c r="F15" s="109">
        <v>0</v>
      </c>
      <c r="G15" s="109">
        <v>0</v>
      </c>
      <c r="H15" s="109">
        <v>0</v>
      </c>
      <c r="I15" s="109">
        <v>0</v>
      </c>
      <c r="J15" s="109">
        <v>68</v>
      </c>
      <c r="K15" s="59">
        <v>29065</v>
      </c>
    </row>
    <row r="16" spans="1:13" ht="18" customHeight="1" x14ac:dyDescent="0.15">
      <c r="A16" s="254">
        <v>30</v>
      </c>
      <c r="B16" s="50">
        <v>111</v>
      </c>
      <c r="C16" s="109">
        <v>49761</v>
      </c>
      <c r="D16" s="109">
        <v>43</v>
      </c>
      <c r="E16" s="109">
        <v>19291</v>
      </c>
      <c r="F16" s="109">
        <v>0</v>
      </c>
      <c r="G16" s="109">
        <v>0</v>
      </c>
      <c r="H16" s="109">
        <v>0</v>
      </c>
      <c r="I16" s="109">
        <v>0</v>
      </c>
      <c r="J16" s="109">
        <v>68</v>
      </c>
      <c r="K16" s="59">
        <v>30470</v>
      </c>
    </row>
    <row r="17" spans="1:11" ht="18" customHeight="1" x14ac:dyDescent="0.15">
      <c r="A17" s="254">
        <v>31</v>
      </c>
      <c r="B17" s="50">
        <v>114</v>
      </c>
      <c r="C17" s="109">
        <v>62434</v>
      </c>
      <c r="D17" s="109">
        <v>47</v>
      </c>
      <c r="E17" s="109">
        <v>22473</v>
      </c>
      <c r="F17" s="109">
        <v>0</v>
      </c>
      <c r="G17" s="109">
        <v>0</v>
      </c>
      <c r="H17" s="109">
        <v>0</v>
      </c>
      <c r="I17" s="109">
        <v>0</v>
      </c>
      <c r="J17" s="109">
        <v>67</v>
      </c>
      <c r="K17" s="59">
        <v>39961</v>
      </c>
    </row>
    <row r="18" spans="1:11" ht="18" customHeight="1" x14ac:dyDescent="0.15">
      <c r="A18" s="254" t="s">
        <v>234</v>
      </c>
      <c r="B18" s="50">
        <v>84</v>
      </c>
      <c r="C18" s="109">
        <v>48520</v>
      </c>
      <c r="D18" s="109">
        <v>36</v>
      </c>
      <c r="E18" s="109">
        <v>22928</v>
      </c>
      <c r="F18" s="85">
        <v>0</v>
      </c>
      <c r="G18" s="85">
        <v>0</v>
      </c>
      <c r="H18" s="85">
        <v>0</v>
      </c>
      <c r="I18" s="109">
        <v>0</v>
      </c>
      <c r="J18" s="109">
        <v>48</v>
      </c>
      <c r="K18" s="59">
        <v>25592</v>
      </c>
    </row>
    <row r="19" spans="1:11" ht="18" customHeight="1" thickBot="1" x14ac:dyDescent="0.2">
      <c r="A19" s="257">
        <v>3</v>
      </c>
      <c r="B19" s="139">
        <v>101</v>
      </c>
      <c r="C19" s="140">
        <v>49382</v>
      </c>
      <c r="D19" s="140">
        <v>49</v>
      </c>
      <c r="E19" s="140">
        <v>18314</v>
      </c>
      <c r="F19" s="140">
        <v>0</v>
      </c>
      <c r="G19" s="140">
        <v>0</v>
      </c>
      <c r="H19" s="140">
        <v>0</v>
      </c>
      <c r="I19" s="140">
        <v>0</v>
      </c>
      <c r="J19" s="140">
        <v>52</v>
      </c>
      <c r="K19" s="141">
        <v>31068</v>
      </c>
    </row>
    <row r="20" spans="1:11" ht="18" customHeight="1" x14ac:dyDescent="0.15">
      <c r="A20" s="4" t="s">
        <v>465</v>
      </c>
      <c r="B20" s="4"/>
      <c r="C20" s="4"/>
      <c r="D20" s="4"/>
      <c r="E20" s="4"/>
      <c r="F20" s="4"/>
      <c r="G20" s="4"/>
      <c r="H20" s="4"/>
      <c r="I20" s="4"/>
      <c r="J20" s="4"/>
      <c r="K20" s="274" t="s">
        <v>207</v>
      </c>
    </row>
    <row r="21" spans="1:11" ht="15" customHeight="1" x14ac:dyDescent="0.15">
      <c r="A21" s="4" t="s">
        <v>466</v>
      </c>
      <c r="B21" s="4"/>
      <c r="C21" s="4"/>
      <c r="D21" s="4"/>
      <c r="E21" s="4"/>
      <c r="F21" s="4"/>
      <c r="G21" s="4"/>
      <c r="H21" s="4"/>
      <c r="I21" s="4"/>
      <c r="J21" s="4"/>
      <c r="K21" s="4"/>
    </row>
    <row r="22" spans="1:11" ht="15" customHeight="1" x14ac:dyDescent="0.15">
      <c r="A22" s="4"/>
      <c r="B22" s="4"/>
      <c r="C22" s="4"/>
      <c r="D22" s="4"/>
      <c r="E22" s="4"/>
      <c r="F22" s="4"/>
      <c r="G22" s="4"/>
      <c r="H22" s="4"/>
      <c r="I22" s="4"/>
      <c r="J22" s="4"/>
      <c r="K22" s="4"/>
    </row>
    <row r="23" spans="1:11" ht="15" customHeight="1" thickBot="1" x14ac:dyDescent="0.2">
      <c r="A23" s="4" t="s">
        <v>387</v>
      </c>
      <c r="B23" s="4"/>
      <c r="C23" s="4"/>
      <c r="D23" s="4"/>
      <c r="E23" s="4"/>
      <c r="F23" s="4"/>
      <c r="G23" s="248" t="s">
        <v>352</v>
      </c>
      <c r="I23" s="263"/>
      <c r="K23" s="263"/>
    </row>
    <row r="24" spans="1:11" ht="22.5" customHeight="1" x14ac:dyDescent="0.15">
      <c r="A24" s="237"/>
      <c r="B24" s="433" t="s">
        <v>357</v>
      </c>
      <c r="C24" s="433"/>
      <c r="D24" s="414" t="s">
        <v>356</v>
      </c>
      <c r="E24" s="413"/>
      <c r="F24" s="246" t="s">
        <v>355</v>
      </c>
      <c r="G24" s="296" t="s">
        <v>354</v>
      </c>
      <c r="I24" s="63"/>
    </row>
    <row r="25" spans="1:11" ht="22.5" customHeight="1" x14ac:dyDescent="0.15">
      <c r="A25" s="231" t="s">
        <v>363</v>
      </c>
      <c r="B25" s="226" t="s">
        <v>358</v>
      </c>
      <c r="C25" s="226" t="s">
        <v>360</v>
      </c>
      <c r="D25" s="226" t="s">
        <v>360</v>
      </c>
      <c r="E25" s="226" t="s">
        <v>361</v>
      </c>
      <c r="F25" s="247" t="s">
        <v>362</v>
      </c>
      <c r="G25" s="297" t="s">
        <v>356</v>
      </c>
    </row>
    <row r="26" spans="1:11" ht="22.5" customHeight="1" x14ac:dyDescent="0.15">
      <c r="A26" s="253" t="s">
        <v>382</v>
      </c>
      <c r="B26" s="252">
        <v>101</v>
      </c>
      <c r="C26" s="252">
        <v>49382</v>
      </c>
      <c r="D26" s="255">
        <v>378753.16000000003</v>
      </c>
      <c r="E26" s="79">
        <v>1</v>
      </c>
      <c r="F26" s="252">
        <v>66543</v>
      </c>
      <c r="G26" s="251">
        <v>312210.16000000003</v>
      </c>
    </row>
    <row r="27" spans="1:11" ht="18" customHeight="1" x14ac:dyDescent="0.15">
      <c r="A27" s="254" t="s">
        <v>388</v>
      </c>
      <c r="B27" s="244">
        <v>2</v>
      </c>
      <c r="C27" s="244">
        <v>356</v>
      </c>
      <c r="D27" s="244">
        <v>20382.669999999998</v>
      </c>
      <c r="E27" s="80">
        <v>5.3815181370367962E-2</v>
      </c>
      <c r="F27" s="244">
        <v>0</v>
      </c>
      <c r="G27" s="294">
        <v>20382.669999999998</v>
      </c>
    </row>
    <row r="28" spans="1:11" ht="15" customHeight="1" x14ac:dyDescent="0.15">
      <c r="A28" s="254" t="s">
        <v>389</v>
      </c>
      <c r="B28" s="244">
        <v>2</v>
      </c>
      <c r="C28" s="244">
        <v>997</v>
      </c>
      <c r="D28" s="244">
        <v>32033.589999999997</v>
      </c>
      <c r="E28" s="80">
        <v>8.4576429672560335E-2</v>
      </c>
      <c r="F28" s="244">
        <v>0</v>
      </c>
      <c r="G28" s="294">
        <v>32033.589999999997</v>
      </c>
    </row>
    <row r="29" spans="1:11" ht="15" customHeight="1" x14ac:dyDescent="0.15">
      <c r="A29" s="254" t="s">
        <v>390</v>
      </c>
      <c r="B29" s="244">
        <v>1</v>
      </c>
      <c r="C29" s="244">
        <v>480</v>
      </c>
      <c r="D29" s="244">
        <v>6381</v>
      </c>
      <c r="E29" s="80">
        <v>1.6847384190801205E-2</v>
      </c>
      <c r="F29" s="244">
        <v>268</v>
      </c>
      <c r="G29" s="294">
        <v>6113</v>
      </c>
    </row>
    <row r="30" spans="1:11" ht="15" customHeight="1" x14ac:dyDescent="0.15">
      <c r="A30" s="254" t="s">
        <v>85</v>
      </c>
      <c r="B30" s="244">
        <v>0</v>
      </c>
      <c r="C30" s="244">
        <v>0</v>
      </c>
      <c r="D30" s="244">
        <v>13928.59</v>
      </c>
      <c r="E30" s="80">
        <v>3.6774848294335021E-2</v>
      </c>
      <c r="F30" s="244">
        <v>48</v>
      </c>
      <c r="G30" s="294">
        <v>13880.59</v>
      </c>
    </row>
    <row r="31" spans="1:11" ht="15" customHeight="1" x14ac:dyDescent="0.15">
      <c r="A31" s="254" t="s">
        <v>391</v>
      </c>
      <c r="B31" s="244">
        <v>9</v>
      </c>
      <c r="C31" s="244">
        <v>3833</v>
      </c>
      <c r="D31" s="244">
        <v>6395</v>
      </c>
      <c r="E31" s="80">
        <v>1.6884347578776635E-2</v>
      </c>
      <c r="F31" s="244">
        <v>1635</v>
      </c>
      <c r="G31" s="294">
        <v>4760</v>
      </c>
    </row>
    <row r="32" spans="1:11" ht="15" customHeight="1" x14ac:dyDescent="0.15">
      <c r="A32" s="254" t="s">
        <v>392</v>
      </c>
      <c r="B32" s="244">
        <v>2</v>
      </c>
      <c r="C32" s="244">
        <v>348</v>
      </c>
      <c r="D32" s="244">
        <v>17314.88</v>
      </c>
      <c r="E32" s="80">
        <v>4.571547337057201E-2</v>
      </c>
      <c r="F32" s="244">
        <v>3261</v>
      </c>
      <c r="G32" s="294">
        <v>14053.880000000001</v>
      </c>
    </row>
    <row r="33" spans="1:11" ht="15" customHeight="1" x14ac:dyDescent="0.15">
      <c r="A33" s="254" t="s">
        <v>393</v>
      </c>
      <c r="B33" s="244">
        <v>0</v>
      </c>
      <c r="C33" s="244">
        <v>0</v>
      </c>
      <c r="D33" s="244">
        <v>0</v>
      </c>
      <c r="E33" s="80">
        <v>0</v>
      </c>
      <c r="F33" s="244">
        <v>0</v>
      </c>
      <c r="G33" s="294">
        <v>0</v>
      </c>
      <c r="H33" s="63"/>
    </row>
    <row r="34" spans="1:11" ht="15" customHeight="1" x14ac:dyDescent="0.15">
      <c r="A34" s="254" t="s">
        <v>394</v>
      </c>
      <c r="B34" s="244">
        <v>2</v>
      </c>
      <c r="C34" s="244">
        <v>479</v>
      </c>
      <c r="D34" s="244">
        <v>3494</v>
      </c>
      <c r="E34" s="80">
        <v>9.2250055418679529E-3</v>
      </c>
      <c r="F34" s="244">
        <v>0</v>
      </c>
      <c r="G34" s="294">
        <v>3494</v>
      </c>
    </row>
    <row r="35" spans="1:11" ht="15" customHeight="1" x14ac:dyDescent="0.15">
      <c r="A35" s="254" t="s">
        <v>395</v>
      </c>
      <c r="B35" s="244">
        <v>0</v>
      </c>
      <c r="C35" s="244">
        <v>0</v>
      </c>
      <c r="D35" s="244">
        <v>1245</v>
      </c>
      <c r="E35" s="80">
        <v>3.2871012878149977E-3</v>
      </c>
      <c r="F35" s="244">
        <v>0</v>
      </c>
      <c r="G35" s="294">
        <v>1245</v>
      </c>
    </row>
    <row r="36" spans="1:11" ht="15" customHeight="1" x14ac:dyDescent="0.15">
      <c r="A36" s="254" t="s">
        <v>396</v>
      </c>
      <c r="B36" s="244">
        <v>0</v>
      </c>
      <c r="C36" s="244">
        <v>0</v>
      </c>
      <c r="D36" s="244">
        <v>0</v>
      </c>
      <c r="E36" s="80">
        <v>0</v>
      </c>
      <c r="F36" s="244">
        <v>0</v>
      </c>
      <c r="G36" s="294">
        <v>0</v>
      </c>
      <c r="H36" s="63"/>
    </row>
    <row r="37" spans="1:11" ht="15" customHeight="1" x14ac:dyDescent="0.15">
      <c r="A37" s="254" t="s">
        <v>340</v>
      </c>
      <c r="B37" s="244">
        <v>0</v>
      </c>
      <c r="C37" s="244">
        <v>0</v>
      </c>
      <c r="D37" s="244">
        <v>919</v>
      </c>
      <c r="E37" s="80">
        <v>2.4263823963871349E-3</v>
      </c>
      <c r="F37" s="244">
        <v>0</v>
      </c>
      <c r="G37" s="294">
        <v>919</v>
      </c>
    </row>
    <row r="38" spans="1:11" ht="15" customHeight="1" x14ac:dyDescent="0.15">
      <c r="A38" s="254" t="s">
        <v>397</v>
      </c>
      <c r="B38" s="244">
        <v>5</v>
      </c>
      <c r="C38" s="244">
        <v>1335</v>
      </c>
      <c r="D38" s="244">
        <v>742.07999999999993</v>
      </c>
      <c r="E38" s="80">
        <v>1.959270782057633E-3</v>
      </c>
      <c r="F38" s="244">
        <v>0</v>
      </c>
      <c r="G38" s="294">
        <v>742.07999999999993</v>
      </c>
    </row>
    <row r="39" spans="1:11" ht="15" customHeight="1" x14ac:dyDescent="0.15">
      <c r="A39" s="254" t="s">
        <v>398</v>
      </c>
      <c r="B39" s="244">
        <v>4</v>
      </c>
      <c r="C39" s="244">
        <v>4830</v>
      </c>
      <c r="D39" s="244">
        <v>93670.2</v>
      </c>
      <c r="E39" s="80">
        <v>0.24731199602400675</v>
      </c>
      <c r="F39" s="244">
        <v>0</v>
      </c>
      <c r="G39" s="294">
        <v>93670.2</v>
      </c>
    </row>
    <row r="40" spans="1:11" ht="15" customHeight="1" x14ac:dyDescent="0.15">
      <c r="A40" s="254" t="s">
        <v>377</v>
      </c>
      <c r="B40" s="244">
        <v>14</v>
      </c>
      <c r="C40" s="244">
        <v>5736</v>
      </c>
      <c r="D40" s="244">
        <v>30727</v>
      </c>
      <c r="E40" s="80">
        <v>8.1126715880073447E-2</v>
      </c>
      <c r="F40" s="244">
        <v>0</v>
      </c>
      <c r="G40" s="294">
        <v>30727</v>
      </c>
    </row>
    <row r="41" spans="1:11" ht="15" customHeight="1" x14ac:dyDescent="0.15">
      <c r="A41" s="254" t="s">
        <v>399</v>
      </c>
      <c r="B41" s="244">
        <v>26</v>
      </c>
      <c r="C41" s="244">
        <v>16949</v>
      </c>
      <c r="D41" s="244">
        <v>34065</v>
      </c>
      <c r="E41" s="80">
        <v>8.993984367021518E-2</v>
      </c>
      <c r="F41" s="244">
        <v>184</v>
      </c>
      <c r="G41" s="294">
        <v>33881</v>
      </c>
    </row>
    <row r="42" spans="1:11" ht="15" customHeight="1" x14ac:dyDescent="0.15">
      <c r="A42" s="254" t="s">
        <v>374</v>
      </c>
      <c r="B42" s="244">
        <v>13</v>
      </c>
      <c r="C42" s="244">
        <v>5650</v>
      </c>
      <c r="D42" s="244">
        <v>44834.15</v>
      </c>
      <c r="E42" s="80">
        <v>0.11837300578561509</v>
      </c>
      <c r="F42" s="244">
        <v>9876</v>
      </c>
      <c r="G42" s="294">
        <v>34958.15</v>
      </c>
    </row>
    <row r="43" spans="1:11" ht="15" customHeight="1" x14ac:dyDescent="0.15">
      <c r="A43" s="254" t="s">
        <v>400</v>
      </c>
      <c r="B43" s="244">
        <v>12</v>
      </c>
      <c r="C43" s="244">
        <v>3196</v>
      </c>
      <c r="D43" s="244">
        <v>57086</v>
      </c>
      <c r="E43" s="80">
        <v>0.15072085471181282</v>
      </c>
      <c r="F43" s="244">
        <v>51271</v>
      </c>
      <c r="G43" s="294">
        <v>5815</v>
      </c>
    </row>
    <row r="44" spans="1:11" ht="15" customHeight="1" thickBot="1" x14ac:dyDescent="0.2">
      <c r="A44" s="257" t="s">
        <v>401</v>
      </c>
      <c r="B44" s="142">
        <v>9</v>
      </c>
      <c r="C44" s="258">
        <v>5193</v>
      </c>
      <c r="D44" s="258">
        <v>15535</v>
      </c>
      <c r="E44" s="81">
        <v>4.1016159442735733E-2</v>
      </c>
      <c r="F44" s="258">
        <v>0</v>
      </c>
      <c r="G44" s="295">
        <v>15535</v>
      </c>
    </row>
    <row r="45" spans="1:11" ht="18" customHeight="1" x14ac:dyDescent="0.15">
      <c r="A45" s="4" t="s">
        <v>465</v>
      </c>
      <c r="B45" s="4"/>
      <c r="C45" s="4"/>
      <c r="D45" s="4"/>
      <c r="E45" s="4"/>
      <c r="F45" s="4"/>
      <c r="G45" s="243" t="s">
        <v>353</v>
      </c>
      <c r="H45" s="4"/>
      <c r="I45" s="263"/>
      <c r="K45" s="243"/>
    </row>
    <row r="46" spans="1:11" ht="18" customHeight="1" x14ac:dyDescent="0.15">
      <c r="A46" s="3" t="s">
        <v>468</v>
      </c>
      <c r="B46" s="4"/>
      <c r="C46" s="4"/>
      <c r="D46" s="4"/>
      <c r="E46" s="4"/>
      <c r="F46" s="4"/>
      <c r="G46" s="4"/>
      <c r="H46" s="4"/>
      <c r="I46" s="4"/>
      <c r="J46" s="4"/>
      <c r="K46" s="4"/>
    </row>
    <row r="47" spans="1:11" ht="15" customHeight="1" x14ac:dyDescent="0.15">
      <c r="A47" s="4" t="s">
        <v>469</v>
      </c>
      <c r="B47" s="4"/>
      <c r="C47" s="4"/>
      <c r="D47" s="4"/>
      <c r="E47" s="4"/>
      <c r="F47" s="4"/>
      <c r="G47" s="4"/>
      <c r="H47" s="4"/>
      <c r="I47" s="4"/>
      <c r="J47" s="4"/>
      <c r="K47" s="4"/>
    </row>
    <row r="48" spans="1:11" ht="15" customHeight="1" x14ac:dyDescent="0.15">
      <c r="A48" s="4" t="s">
        <v>470</v>
      </c>
    </row>
  </sheetData>
  <mergeCells count="8">
    <mergeCell ref="J13:K13"/>
    <mergeCell ref="B24:C24"/>
    <mergeCell ref="D24:E24"/>
    <mergeCell ref="A13:A14"/>
    <mergeCell ref="B13:C13"/>
    <mergeCell ref="D13:E13"/>
    <mergeCell ref="F13:G13"/>
    <mergeCell ref="H13:I13"/>
  </mergeCells>
  <phoneticPr fontId="10"/>
  <conditionalFormatting sqref="A15:K19 A3:I7 A26:G44">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74" firstPageNumber="31" orientation="portrait" useFirstPageNumber="1" r:id="rId1"/>
  <headerFooter differentOddEven="1" scaleWithDoc="0" alignWithMargins="0">
    <oddHeader>&amp;R&amp;"ＭＳ 明朝,標準"&amp;10土地及び気象</oddHeader>
    <oddFooter>&amp;C&amp;"ＭＳ 明朝,標準"&amp;A</oddFooter>
    <evenHeader>&amp;L&amp;"ＭＳ 明朝,標準"&amp;10土地及び気象</evenHeader>
    <evenFooter>&amp;C&amp;"ＭＳ 明朝,標準"&amp;A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35"/>
  <sheetViews>
    <sheetView zoomScaleNormal="100" zoomScaleSheetLayoutView="100" workbookViewId="0"/>
    <sheetView view="pageBreakPreview" topLeftCell="A19" zoomScale="60" zoomScaleNormal="100" workbookViewId="1"/>
  </sheetViews>
  <sheetFormatPr defaultRowHeight="5.0999999999999996" customHeight="1" x14ac:dyDescent="0.15"/>
  <cols>
    <col min="1" max="1" width="10.625" style="31" customWidth="1"/>
    <col min="2" max="2" width="17.625" style="31" customWidth="1"/>
    <col min="3" max="5" width="18.875" style="31" customWidth="1"/>
    <col min="6" max="16384" width="9" style="31"/>
  </cols>
  <sheetData>
    <row r="1" spans="1:13" ht="15" customHeight="1" x14ac:dyDescent="0.15">
      <c r="A1" s="93" t="s">
        <v>327</v>
      </c>
      <c r="B1" s="325"/>
      <c r="C1" s="325"/>
      <c r="D1" s="325"/>
      <c r="E1" s="325"/>
    </row>
    <row r="2" spans="1:13" ht="75" customHeight="1" x14ac:dyDescent="0.15">
      <c r="A2" s="437" t="s">
        <v>201</v>
      </c>
      <c r="B2" s="437"/>
      <c r="C2" s="437"/>
      <c r="D2" s="437"/>
      <c r="E2" s="437"/>
    </row>
    <row r="3" spans="1:13" ht="15" customHeight="1" x14ac:dyDescent="0.15">
      <c r="A3" s="326"/>
      <c r="B3" s="326"/>
      <c r="C3" s="326"/>
      <c r="D3" s="326"/>
      <c r="E3" s="326"/>
      <c r="L3" s="327"/>
      <c r="M3" s="327"/>
    </row>
    <row r="4" spans="1:13" ht="15" customHeight="1" thickBot="1" x14ac:dyDescent="0.2">
      <c r="A4" s="440" t="s">
        <v>321</v>
      </c>
      <c r="B4" s="440"/>
      <c r="C4" s="4"/>
      <c r="D4" s="4"/>
      <c r="E4" s="274" t="s">
        <v>75</v>
      </c>
      <c r="J4" s="327"/>
      <c r="K4" s="327"/>
      <c r="M4" s="327"/>
    </row>
    <row r="5" spans="1:13" ht="24.95" customHeight="1" x14ac:dyDescent="0.15">
      <c r="A5" s="434" t="s">
        <v>402</v>
      </c>
      <c r="B5" s="438"/>
      <c r="C5" s="229" t="s">
        <v>403</v>
      </c>
      <c r="D5" s="236" t="s">
        <v>404</v>
      </c>
      <c r="E5" s="245" t="s">
        <v>405</v>
      </c>
      <c r="J5" s="327"/>
      <c r="K5" s="327"/>
    </row>
    <row r="6" spans="1:13" ht="24.95" customHeight="1" x14ac:dyDescent="0.15">
      <c r="A6" s="416" t="s">
        <v>406</v>
      </c>
      <c r="B6" s="439"/>
      <c r="C6" s="143" t="s">
        <v>224</v>
      </c>
      <c r="D6" s="144" t="s">
        <v>209</v>
      </c>
      <c r="E6" s="145" t="s">
        <v>210</v>
      </c>
      <c r="J6" s="327"/>
      <c r="K6" s="327"/>
    </row>
    <row r="7" spans="1:13" ht="24.95" customHeight="1" x14ac:dyDescent="0.15">
      <c r="A7" s="416" t="s">
        <v>407</v>
      </c>
      <c r="B7" s="439"/>
      <c r="C7" s="215">
        <v>5200</v>
      </c>
      <c r="D7" s="216">
        <v>4300</v>
      </c>
      <c r="E7" s="217">
        <v>3300</v>
      </c>
      <c r="J7" s="327"/>
      <c r="K7" s="327"/>
    </row>
    <row r="8" spans="1:13" ht="24.95" customHeight="1" x14ac:dyDescent="0.15">
      <c r="A8" s="435" t="s">
        <v>408</v>
      </c>
      <c r="B8" s="436"/>
      <c r="C8" s="146">
        <v>8.1</v>
      </c>
      <c r="D8" s="234">
        <v>4.83</v>
      </c>
      <c r="E8" s="147">
        <v>15.17</v>
      </c>
      <c r="J8" s="327"/>
      <c r="K8" s="327"/>
    </row>
    <row r="9" spans="1:13" ht="24.95" customHeight="1" x14ac:dyDescent="0.15">
      <c r="A9" s="416" t="s">
        <v>409</v>
      </c>
      <c r="B9" s="260" t="s">
        <v>410</v>
      </c>
      <c r="C9" s="148" t="s">
        <v>209</v>
      </c>
      <c r="D9" s="149" t="s">
        <v>211</v>
      </c>
      <c r="E9" s="150">
        <v>0.41</v>
      </c>
      <c r="J9" s="327"/>
      <c r="K9" s="327"/>
    </row>
    <row r="10" spans="1:13" ht="24.95" customHeight="1" x14ac:dyDescent="0.15">
      <c r="A10" s="416"/>
      <c r="B10" s="260" t="s">
        <v>411</v>
      </c>
      <c r="C10" s="151" t="s">
        <v>211</v>
      </c>
      <c r="D10" s="149" t="s">
        <v>211</v>
      </c>
      <c r="E10" s="150">
        <v>0.38800000000000001</v>
      </c>
      <c r="J10" s="327"/>
      <c r="K10" s="327"/>
    </row>
    <row r="11" spans="1:13" ht="24.95" customHeight="1" x14ac:dyDescent="0.15">
      <c r="A11" s="253" t="s">
        <v>412</v>
      </c>
      <c r="B11" s="260" t="s">
        <v>410</v>
      </c>
      <c r="C11" s="151" t="s">
        <v>211</v>
      </c>
      <c r="D11" s="149" t="s">
        <v>211</v>
      </c>
      <c r="E11" s="150">
        <v>2.2799999999999998</v>
      </c>
      <c r="J11" s="327"/>
      <c r="K11" s="327"/>
    </row>
    <row r="12" spans="1:13" ht="24.95" customHeight="1" x14ac:dyDescent="0.15">
      <c r="A12" s="259" t="s">
        <v>413</v>
      </c>
      <c r="B12" s="260" t="s">
        <v>411</v>
      </c>
      <c r="C12" s="151" t="s">
        <v>211</v>
      </c>
      <c r="D12" s="149" t="s">
        <v>211</v>
      </c>
      <c r="E12" s="150">
        <v>64.352000000000004</v>
      </c>
      <c r="J12" s="327"/>
      <c r="K12" s="327"/>
    </row>
    <row r="13" spans="1:13" ht="24.95" customHeight="1" x14ac:dyDescent="0.15">
      <c r="A13" s="416" t="s">
        <v>414</v>
      </c>
      <c r="B13" s="260" t="s">
        <v>410</v>
      </c>
      <c r="C13" s="151" t="s">
        <v>211</v>
      </c>
      <c r="D13" s="149" t="s">
        <v>211</v>
      </c>
      <c r="E13" s="150">
        <v>0.43</v>
      </c>
      <c r="J13" s="327"/>
      <c r="K13" s="327"/>
    </row>
    <row r="14" spans="1:13" ht="24.95" customHeight="1" x14ac:dyDescent="0.15">
      <c r="A14" s="416"/>
      <c r="B14" s="260" t="s">
        <v>411</v>
      </c>
      <c r="C14" s="151" t="s">
        <v>211</v>
      </c>
      <c r="D14" s="149" t="s">
        <v>211</v>
      </c>
      <c r="E14" s="150">
        <v>0.27900000000000003</v>
      </c>
      <c r="J14" s="327"/>
      <c r="K14" s="327"/>
    </row>
    <row r="15" spans="1:13" ht="24.95" customHeight="1" x14ac:dyDescent="0.15">
      <c r="A15" s="416" t="s">
        <v>415</v>
      </c>
      <c r="B15" s="260" t="s">
        <v>410</v>
      </c>
      <c r="C15" s="151" t="s">
        <v>211</v>
      </c>
      <c r="D15" s="149" t="s">
        <v>211</v>
      </c>
      <c r="E15" s="150">
        <v>0.4</v>
      </c>
      <c r="J15" s="327"/>
      <c r="K15" s="327"/>
    </row>
    <row r="16" spans="1:13" ht="24.95" customHeight="1" x14ac:dyDescent="0.15">
      <c r="A16" s="416"/>
      <c r="B16" s="260" t="s">
        <v>411</v>
      </c>
      <c r="C16" s="151" t="s">
        <v>211</v>
      </c>
      <c r="D16" s="149" t="s">
        <v>211</v>
      </c>
      <c r="E16" s="150">
        <v>0.109</v>
      </c>
      <c r="J16" s="327"/>
      <c r="K16" s="327"/>
    </row>
    <row r="17" spans="1:11" ht="24.95" customHeight="1" x14ac:dyDescent="0.15">
      <c r="A17" s="416" t="s">
        <v>416</v>
      </c>
      <c r="B17" s="260" t="s">
        <v>410</v>
      </c>
      <c r="C17" s="151" t="s">
        <v>211</v>
      </c>
      <c r="D17" s="149" t="s">
        <v>211</v>
      </c>
      <c r="E17" s="150">
        <v>0.37</v>
      </c>
      <c r="F17" s="328"/>
      <c r="G17" s="328"/>
      <c r="J17" s="327"/>
      <c r="K17" s="327"/>
    </row>
    <row r="18" spans="1:11" ht="24.95" customHeight="1" x14ac:dyDescent="0.15">
      <c r="A18" s="416"/>
      <c r="B18" s="260" t="s">
        <v>411</v>
      </c>
      <c r="C18" s="151" t="s">
        <v>211</v>
      </c>
      <c r="D18" s="149" t="s">
        <v>211</v>
      </c>
      <c r="E18" s="150">
        <v>2.9000000000000001E-2</v>
      </c>
    </row>
    <row r="19" spans="1:11" ht="24.95" customHeight="1" x14ac:dyDescent="0.15">
      <c r="A19" s="416" t="s">
        <v>417</v>
      </c>
      <c r="B19" s="260" t="s">
        <v>410</v>
      </c>
      <c r="C19" s="151" t="s">
        <v>211</v>
      </c>
      <c r="D19" s="149" t="s">
        <v>211</v>
      </c>
      <c r="E19" s="150">
        <v>0.35</v>
      </c>
    </row>
    <row r="20" spans="1:11" ht="24.95" customHeight="1" x14ac:dyDescent="0.15">
      <c r="A20" s="416"/>
      <c r="B20" s="260" t="s">
        <v>411</v>
      </c>
      <c r="C20" s="151" t="s">
        <v>211</v>
      </c>
      <c r="D20" s="149" t="s">
        <v>211</v>
      </c>
      <c r="E20" s="150">
        <v>1.2E-2</v>
      </c>
    </row>
    <row r="21" spans="1:11" ht="24.95" customHeight="1" x14ac:dyDescent="0.15">
      <c r="A21" s="253" t="s">
        <v>412</v>
      </c>
      <c r="B21" s="260" t="s">
        <v>410</v>
      </c>
      <c r="C21" s="151" t="s">
        <v>211</v>
      </c>
      <c r="D21" s="149" t="s">
        <v>211</v>
      </c>
      <c r="E21" s="150">
        <v>0.33</v>
      </c>
    </row>
    <row r="22" spans="1:11" ht="24.95" customHeight="1" thickBot="1" x14ac:dyDescent="0.2">
      <c r="A22" s="257" t="s">
        <v>418</v>
      </c>
      <c r="B22" s="82" t="s">
        <v>411</v>
      </c>
      <c r="C22" s="152" t="s">
        <v>211</v>
      </c>
      <c r="D22" s="153" t="s">
        <v>211</v>
      </c>
      <c r="E22" s="154">
        <v>1.0999999999999999E-2</v>
      </c>
    </row>
    <row r="23" spans="1:11" ht="15" customHeight="1" x14ac:dyDescent="0.15">
      <c r="A23" s="73" t="s">
        <v>471</v>
      </c>
      <c r="B23" s="4"/>
      <c r="C23" s="4"/>
      <c r="D23" s="4"/>
      <c r="E23" s="274" t="s">
        <v>206</v>
      </c>
    </row>
    <row r="24" spans="1:11" ht="15" customHeight="1" x14ac:dyDescent="0.15">
      <c r="A24" s="31" t="s">
        <v>472</v>
      </c>
      <c r="B24" s="4"/>
      <c r="C24" s="4"/>
      <c r="D24" s="4"/>
      <c r="E24" s="274"/>
      <c r="F24" s="327"/>
    </row>
    <row r="25" spans="1:11" ht="17.100000000000001" customHeight="1" x14ac:dyDescent="0.15">
      <c r="A25" s="63" t="s">
        <v>419</v>
      </c>
      <c r="B25" s="63"/>
      <c r="C25" s="63"/>
      <c r="D25" s="63"/>
      <c r="E25" s="63"/>
    </row>
    <row r="26" spans="1:11" ht="17.100000000000001" customHeight="1" x14ac:dyDescent="0.15">
      <c r="A26" s="263" t="s">
        <v>473</v>
      </c>
      <c r="B26" s="263"/>
      <c r="C26" s="263"/>
      <c r="D26" s="263"/>
      <c r="E26" s="263"/>
    </row>
    <row r="27" spans="1:11" ht="17.100000000000001" customHeight="1" x14ac:dyDescent="0.15">
      <c r="A27" s="262" t="s">
        <v>420</v>
      </c>
      <c r="B27" s="262"/>
      <c r="C27" s="262"/>
      <c r="D27" s="262"/>
      <c r="E27" s="262"/>
    </row>
    <row r="28" spans="1:11" ht="17.100000000000001" customHeight="1" x14ac:dyDescent="0.15">
      <c r="A28" s="262" t="s">
        <v>421</v>
      </c>
      <c r="B28" s="262"/>
      <c r="C28" s="262"/>
      <c r="D28" s="262"/>
      <c r="E28" s="262"/>
    </row>
    <row r="29" spans="1:11" ht="17.100000000000001" customHeight="1" x14ac:dyDescent="0.15">
      <c r="A29" s="262" t="s">
        <v>422</v>
      </c>
      <c r="B29" s="262"/>
      <c r="C29" s="262"/>
      <c r="D29" s="262"/>
      <c r="E29" s="262"/>
    </row>
    <row r="30" spans="1:11" ht="16.5" customHeight="1" x14ac:dyDescent="0.15">
      <c r="A30" s="262" t="s">
        <v>423</v>
      </c>
      <c r="B30" s="262"/>
      <c r="C30" s="262"/>
      <c r="D30" s="262"/>
      <c r="E30" s="262"/>
    </row>
    <row r="31" spans="1:11" ht="17.100000000000001" customHeight="1" x14ac:dyDescent="0.15">
      <c r="A31" s="262" t="s">
        <v>424</v>
      </c>
      <c r="B31" s="262"/>
      <c r="C31" s="262"/>
      <c r="D31" s="262"/>
      <c r="E31" s="262"/>
    </row>
    <row r="32" spans="1:11" ht="17.100000000000001" customHeight="1" x14ac:dyDescent="0.15">
      <c r="A32" s="262" t="s">
        <v>425</v>
      </c>
      <c r="B32" s="262"/>
      <c r="C32" s="262"/>
      <c r="D32" s="262"/>
      <c r="E32" s="262"/>
    </row>
    <row r="33" spans="1:5" ht="17.100000000000001" customHeight="1" x14ac:dyDescent="0.15">
      <c r="A33" s="262" t="s">
        <v>426</v>
      </c>
      <c r="B33" s="262"/>
      <c r="C33" s="262"/>
      <c r="D33" s="262"/>
      <c r="E33" s="262"/>
    </row>
    <row r="34" spans="1:5" ht="17.100000000000001" customHeight="1" x14ac:dyDescent="0.15">
      <c r="A34" s="262" t="s">
        <v>427</v>
      </c>
      <c r="B34" s="262"/>
      <c r="C34" s="262"/>
      <c r="D34" s="262"/>
      <c r="E34" s="262"/>
    </row>
    <row r="35" spans="1:5" ht="16.5" customHeight="1" x14ac:dyDescent="0.15">
      <c r="A35" s="262" t="s">
        <v>428</v>
      </c>
      <c r="B35" s="262"/>
      <c r="C35" s="262"/>
      <c r="D35" s="262"/>
      <c r="E35" s="262"/>
    </row>
  </sheetData>
  <sheetProtection sheet="1" objects="1" scenarios="1"/>
  <mergeCells count="11">
    <mergeCell ref="A13:A14"/>
    <mergeCell ref="A15:A16"/>
    <mergeCell ref="A17:A18"/>
    <mergeCell ref="A19:A20"/>
    <mergeCell ref="A9:A10"/>
    <mergeCell ref="A8:B8"/>
    <mergeCell ref="A2:E2"/>
    <mergeCell ref="A5:B5"/>
    <mergeCell ref="A6:B6"/>
    <mergeCell ref="A7:B7"/>
    <mergeCell ref="A4:B4"/>
  </mergeCells>
  <phoneticPr fontId="10"/>
  <conditionalFormatting sqref="C9:E22">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31" orientation="portrait" useFirstPageNumber="1" r:id="rId1"/>
  <headerFooter differentOddEven="1" scaleWithDoc="0" alignWithMargins="0">
    <oddHeader>&amp;R&amp;"ＭＳ 明朝,標準"&amp;10土地及び気象</oddHeader>
    <oddFooter>&amp;C&amp;"ＭＳ 明朝,標準"&amp;A</oddFooter>
    <evenHeader>&amp;L&amp;"ＭＳ 明朝,標準"&amp;10土地及び気象</evenHeader>
    <evenFooter>&amp;C&amp;"ＭＳ 明朝,標準"&amp;A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C57"/>
  <sheetViews>
    <sheetView zoomScaleNormal="100" zoomScaleSheetLayoutView="55" workbookViewId="0"/>
    <sheetView view="pageBreakPreview" zoomScale="60" zoomScaleNormal="100" workbookViewId="1"/>
  </sheetViews>
  <sheetFormatPr defaultRowHeight="17.100000000000001" customHeight="1" x14ac:dyDescent="0.15"/>
  <cols>
    <col min="1" max="1" width="11.125" style="30" customWidth="1"/>
    <col min="2" max="24" width="10.25" style="30" customWidth="1"/>
    <col min="25" max="27" width="6.125" style="30" customWidth="1"/>
    <col min="28" max="29" width="6.625" style="30" customWidth="1"/>
    <col min="30" max="16384" width="9" style="30"/>
  </cols>
  <sheetData>
    <row r="1" spans="1:24" ht="15" customHeight="1" thickBot="1" x14ac:dyDescent="0.2">
      <c r="A1" s="4" t="s">
        <v>323</v>
      </c>
      <c r="P1" s="4"/>
      <c r="X1" s="133" t="s">
        <v>111</v>
      </c>
    </row>
    <row r="2" spans="1:24" ht="14.25" customHeight="1" x14ac:dyDescent="0.15">
      <c r="A2" s="329" t="s">
        <v>444</v>
      </c>
      <c r="B2" s="268" t="s">
        <v>93</v>
      </c>
      <c r="C2" s="230" t="s">
        <v>445</v>
      </c>
      <c r="D2" s="228"/>
      <c r="E2" s="228"/>
      <c r="F2" s="228"/>
      <c r="G2" s="228"/>
      <c r="H2" s="228"/>
      <c r="I2" s="229"/>
      <c r="J2" s="230" t="s">
        <v>446</v>
      </c>
      <c r="K2" s="228"/>
      <c r="L2" s="228"/>
      <c r="M2" s="315"/>
      <c r="N2" s="229" t="s">
        <v>447</v>
      </c>
      <c r="O2" s="236"/>
      <c r="P2" s="236"/>
      <c r="Q2" s="230" t="s">
        <v>448</v>
      </c>
      <c r="R2" s="228"/>
      <c r="S2" s="228"/>
      <c r="T2" s="228"/>
      <c r="U2" s="229"/>
      <c r="V2" s="256" t="s">
        <v>461</v>
      </c>
      <c r="W2" s="316" t="s">
        <v>460</v>
      </c>
      <c r="X2" s="46" t="s">
        <v>443</v>
      </c>
    </row>
    <row r="3" spans="1:24" ht="14.25" customHeight="1" x14ac:dyDescent="0.15">
      <c r="A3" s="21"/>
      <c r="B3" s="232" t="s">
        <v>457</v>
      </c>
      <c r="C3" s="232" t="s">
        <v>457</v>
      </c>
      <c r="D3" s="261" t="s">
        <v>449</v>
      </c>
      <c r="E3" s="317"/>
      <c r="F3" s="264"/>
      <c r="G3" s="261" t="s">
        <v>450</v>
      </c>
      <c r="H3" s="317"/>
      <c r="I3" s="318"/>
      <c r="J3" s="319" t="s">
        <v>457</v>
      </c>
      <c r="K3" s="261" t="s">
        <v>418</v>
      </c>
      <c r="L3" s="317"/>
      <c r="M3" s="318"/>
      <c r="N3" s="319" t="s">
        <v>458</v>
      </c>
      <c r="O3" s="261" t="s">
        <v>459</v>
      </c>
      <c r="P3" s="264"/>
      <c r="Q3" s="232" t="s">
        <v>457</v>
      </c>
      <c r="R3" s="261" t="s">
        <v>413</v>
      </c>
      <c r="S3" s="317"/>
      <c r="T3" s="317"/>
      <c r="U3" s="264"/>
      <c r="V3" s="235"/>
      <c r="W3" s="320"/>
      <c r="X3" s="233" t="s">
        <v>462</v>
      </c>
    </row>
    <row r="4" spans="1:24" ht="14.25" customHeight="1" x14ac:dyDescent="0.15">
      <c r="A4" s="22" t="s">
        <v>451</v>
      </c>
      <c r="B4" s="249"/>
      <c r="C4" s="249"/>
      <c r="D4" s="261" t="s">
        <v>94</v>
      </c>
      <c r="E4" s="261" t="s">
        <v>95</v>
      </c>
      <c r="F4" s="261" t="s">
        <v>96</v>
      </c>
      <c r="G4" s="261" t="s">
        <v>94</v>
      </c>
      <c r="H4" s="261" t="s">
        <v>95</v>
      </c>
      <c r="I4" s="260" t="s">
        <v>96</v>
      </c>
      <c r="J4" s="321"/>
      <c r="K4" s="261" t="s">
        <v>97</v>
      </c>
      <c r="L4" s="261" t="s">
        <v>95</v>
      </c>
      <c r="M4" s="260" t="s">
        <v>96</v>
      </c>
      <c r="N4" s="321"/>
      <c r="O4" s="249" t="s">
        <v>193</v>
      </c>
      <c r="P4" s="249" t="s">
        <v>194</v>
      </c>
      <c r="Q4" s="249"/>
      <c r="R4" s="261" t="s">
        <v>112</v>
      </c>
      <c r="S4" s="226" t="s">
        <v>452</v>
      </c>
      <c r="T4" s="261" t="s">
        <v>95</v>
      </c>
      <c r="U4" s="261" t="s">
        <v>96</v>
      </c>
      <c r="V4" s="249"/>
      <c r="W4" s="322"/>
      <c r="X4" s="250"/>
    </row>
    <row r="5" spans="1:24" ht="15" customHeight="1" x14ac:dyDescent="0.15">
      <c r="A5" s="39" t="s">
        <v>230</v>
      </c>
      <c r="B5" s="265">
        <v>1014.3</v>
      </c>
      <c r="C5" s="267">
        <v>24.1</v>
      </c>
      <c r="D5" s="267">
        <v>33.9</v>
      </c>
      <c r="E5" s="38">
        <v>8</v>
      </c>
      <c r="F5" s="8">
        <v>2</v>
      </c>
      <c r="G5" s="267">
        <v>6.1</v>
      </c>
      <c r="H5" s="8">
        <v>1</v>
      </c>
      <c r="I5" s="60">
        <v>24</v>
      </c>
      <c r="J5" s="110">
        <v>74</v>
      </c>
      <c r="K5" s="109">
        <v>30</v>
      </c>
      <c r="L5" s="109">
        <v>3</v>
      </c>
      <c r="M5" s="109">
        <v>28</v>
      </c>
      <c r="N5" s="35">
        <v>2368</v>
      </c>
      <c r="O5" s="37">
        <v>9</v>
      </c>
      <c r="P5" s="37">
        <v>7</v>
      </c>
      <c r="Q5" s="36">
        <v>5.0999999999999996</v>
      </c>
      <c r="R5" s="36">
        <v>20.7</v>
      </c>
      <c r="S5" s="301" t="s">
        <v>226</v>
      </c>
      <c r="T5" s="37">
        <v>10</v>
      </c>
      <c r="U5" s="37">
        <v>4</v>
      </c>
      <c r="V5" s="301" t="s">
        <v>225</v>
      </c>
      <c r="W5" s="37">
        <v>104</v>
      </c>
      <c r="X5" s="111">
        <v>98</v>
      </c>
    </row>
    <row r="6" spans="1:24" ht="17.100000000000001" customHeight="1" x14ac:dyDescent="0.15">
      <c r="A6" s="39" t="s">
        <v>236</v>
      </c>
      <c r="B6" s="266">
        <v>1014.5</v>
      </c>
      <c r="C6" s="267">
        <v>23.6</v>
      </c>
      <c r="D6" s="267">
        <v>35.1</v>
      </c>
      <c r="E6" s="38">
        <v>7</v>
      </c>
      <c r="F6" s="8">
        <v>16</v>
      </c>
      <c r="G6" s="267">
        <v>10.7</v>
      </c>
      <c r="H6" s="8">
        <v>2</v>
      </c>
      <c r="I6" s="8">
        <v>12</v>
      </c>
      <c r="J6" s="110">
        <v>71</v>
      </c>
      <c r="K6" s="109">
        <v>25</v>
      </c>
      <c r="L6" s="109">
        <v>5</v>
      </c>
      <c r="M6" s="109">
        <v>10</v>
      </c>
      <c r="N6" s="35">
        <v>1907</v>
      </c>
      <c r="O6" s="37">
        <v>6</v>
      </c>
      <c r="P6" s="37">
        <v>19</v>
      </c>
      <c r="Q6" s="36">
        <v>5.0083333333333329</v>
      </c>
      <c r="R6" s="36">
        <v>22.4</v>
      </c>
      <c r="S6" s="274" t="s">
        <v>215</v>
      </c>
      <c r="T6" s="37">
        <v>10</v>
      </c>
      <c r="U6" s="37">
        <v>28</v>
      </c>
      <c r="V6" s="274" t="s">
        <v>216</v>
      </c>
      <c r="W6" s="37">
        <v>85</v>
      </c>
      <c r="X6" s="111">
        <v>69</v>
      </c>
    </row>
    <row r="7" spans="1:24" ht="17.100000000000001" customHeight="1" x14ac:dyDescent="0.15">
      <c r="A7" s="39" t="s">
        <v>253</v>
      </c>
      <c r="B7" s="266">
        <v>1013.6</v>
      </c>
      <c r="C7" s="267">
        <v>23.5</v>
      </c>
      <c r="D7" s="267">
        <v>33.1</v>
      </c>
      <c r="E7" s="38">
        <v>7</v>
      </c>
      <c r="F7" s="8">
        <v>24</v>
      </c>
      <c r="G7" s="267">
        <v>9.3000000000000007</v>
      </c>
      <c r="H7" s="8">
        <v>1</v>
      </c>
      <c r="I7" s="8">
        <v>13</v>
      </c>
      <c r="J7" s="110">
        <v>74</v>
      </c>
      <c r="K7" s="109">
        <v>30</v>
      </c>
      <c r="L7" s="109">
        <v>3</v>
      </c>
      <c r="M7" s="109">
        <v>13</v>
      </c>
      <c r="N7" s="35">
        <v>2469.5</v>
      </c>
      <c r="O7" s="37">
        <v>9</v>
      </c>
      <c r="P7" s="37">
        <v>29</v>
      </c>
      <c r="Q7" s="36">
        <v>5.3</v>
      </c>
      <c r="R7" s="36">
        <v>34</v>
      </c>
      <c r="S7" s="274" t="s">
        <v>216</v>
      </c>
      <c r="T7" s="37">
        <v>9</v>
      </c>
      <c r="U7" s="37">
        <v>29</v>
      </c>
      <c r="V7" s="274" t="s">
        <v>225</v>
      </c>
      <c r="W7" s="37">
        <v>99</v>
      </c>
      <c r="X7" s="111">
        <v>125</v>
      </c>
    </row>
    <row r="8" spans="1:24" ht="17.100000000000001" customHeight="1" x14ac:dyDescent="0.15">
      <c r="A8" s="39" t="s">
        <v>238</v>
      </c>
      <c r="B8" s="266">
        <v>1013.6</v>
      </c>
      <c r="C8" s="267">
        <v>23.9</v>
      </c>
      <c r="D8" s="35">
        <v>33.9</v>
      </c>
      <c r="E8" s="43">
        <v>7</v>
      </c>
      <c r="F8" s="43">
        <v>29</v>
      </c>
      <c r="G8" s="35">
        <v>12</v>
      </c>
      <c r="H8" s="43">
        <v>1</v>
      </c>
      <c r="I8" s="110">
        <v>25</v>
      </c>
      <c r="J8" s="43">
        <v>77</v>
      </c>
      <c r="K8" s="43">
        <v>23</v>
      </c>
      <c r="L8" s="43">
        <v>5</v>
      </c>
      <c r="M8" s="43">
        <v>24</v>
      </c>
      <c r="N8" s="35">
        <v>2637.5</v>
      </c>
      <c r="O8" s="43">
        <v>9</v>
      </c>
      <c r="P8" s="43">
        <v>21</v>
      </c>
      <c r="Q8" s="36">
        <v>5.2</v>
      </c>
      <c r="R8" s="35">
        <v>26.7</v>
      </c>
      <c r="S8" s="302" t="s">
        <v>226</v>
      </c>
      <c r="T8" s="43">
        <v>9</v>
      </c>
      <c r="U8" s="43">
        <v>21</v>
      </c>
      <c r="V8" s="37" t="s">
        <v>187</v>
      </c>
      <c r="W8" s="43">
        <v>92</v>
      </c>
      <c r="X8" s="47">
        <v>78</v>
      </c>
    </row>
    <row r="9" spans="1:24" ht="17.100000000000001" customHeight="1" x14ac:dyDescent="0.15">
      <c r="A9" s="87" t="s">
        <v>237</v>
      </c>
      <c r="B9" s="273">
        <v>1009.3666666666668</v>
      </c>
      <c r="C9" s="35">
        <v>23.75</v>
      </c>
      <c r="D9" s="35">
        <v>34.700000000000003</v>
      </c>
      <c r="E9" s="43">
        <v>8</v>
      </c>
      <c r="F9" s="43">
        <v>6</v>
      </c>
      <c r="G9" s="35">
        <v>10.6</v>
      </c>
      <c r="H9" s="43">
        <v>12</v>
      </c>
      <c r="I9" s="110">
        <v>31</v>
      </c>
      <c r="J9" s="43">
        <v>76.916666666666671</v>
      </c>
      <c r="K9" s="43">
        <v>33</v>
      </c>
      <c r="L9" s="43">
        <v>2</v>
      </c>
      <c r="M9" s="43">
        <v>2</v>
      </c>
      <c r="N9" s="95">
        <v>2481</v>
      </c>
      <c r="O9" s="96">
        <v>10</v>
      </c>
      <c r="P9" s="96">
        <v>22</v>
      </c>
      <c r="Q9" s="97">
        <v>5.083333333333333</v>
      </c>
      <c r="R9" s="95">
        <v>28.2</v>
      </c>
      <c r="S9" s="302" t="s">
        <v>248</v>
      </c>
      <c r="T9" s="96">
        <v>9</v>
      </c>
      <c r="U9" s="96">
        <v>1</v>
      </c>
      <c r="V9" s="303" t="s">
        <v>187</v>
      </c>
      <c r="W9" s="96">
        <v>93</v>
      </c>
      <c r="X9" s="98">
        <v>99</v>
      </c>
    </row>
    <row r="10" spans="1:24" ht="17.100000000000001" customHeight="1" x14ac:dyDescent="0.15">
      <c r="A10" s="87" t="s">
        <v>254</v>
      </c>
      <c r="B10" s="275">
        <v>1014.0083333333331</v>
      </c>
      <c r="C10" s="95">
        <v>23.641666666666666</v>
      </c>
      <c r="D10" s="95">
        <v>33.5</v>
      </c>
      <c r="E10" s="96">
        <v>9</v>
      </c>
      <c r="F10" s="96">
        <v>10</v>
      </c>
      <c r="G10" s="95">
        <v>9.6999999999999993</v>
      </c>
      <c r="H10" s="96">
        <v>1</v>
      </c>
      <c r="I10" s="276">
        <v>10</v>
      </c>
      <c r="J10" s="96">
        <v>77.083333333333329</v>
      </c>
      <c r="K10" s="96">
        <v>36</v>
      </c>
      <c r="L10" s="96">
        <v>4</v>
      </c>
      <c r="M10" s="96">
        <v>27</v>
      </c>
      <c r="N10" s="95">
        <v>2485.5</v>
      </c>
      <c r="O10" s="96">
        <v>6</v>
      </c>
      <c r="P10" s="96">
        <v>29</v>
      </c>
      <c r="Q10" s="97">
        <v>5.2</v>
      </c>
      <c r="R10" s="95">
        <v>18.7</v>
      </c>
      <c r="S10" s="302" t="s">
        <v>248</v>
      </c>
      <c r="T10" s="96">
        <v>7</v>
      </c>
      <c r="U10" s="96">
        <v>23</v>
      </c>
      <c r="V10" s="303" t="s">
        <v>187</v>
      </c>
      <c r="W10" s="96">
        <v>111</v>
      </c>
      <c r="X10" s="98">
        <v>75</v>
      </c>
    </row>
    <row r="11" spans="1:24" ht="17.100000000000001" customHeight="1" x14ac:dyDescent="0.15">
      <c r="A11" s="44"/>
      <c r="B11" s="271"/>
      <c r="C11" s="272"/>
      <c r="D11" s="272"/>
      <c r="E11" s="304"/>
      <c r="F11" s="194"/>
      <c r="G11" s="272"/>
      <c r="H11" s="194"/>
      <c r="I11" s="194"/>
      <c r="J11" s="276"/>
      <c r="K11" s="195"/>
      <c r="L11" s="195"/>
      <c r="M11" s="195"/>
      <c r="N11" s="305"/>
      <c r="O11" s="305"/>
      <c r="P11" s="305"/>
      <c r="Q11" s="305"/>
      <c r="R11" s="305"/>
      <c r="S11" s="305"/>
      <c r="T11" s="305"/>
      <c r="U11" s="305"/>
      <c r="V11" s="305"/>
      <c r="W11" s="305"/>
      <c r="X11" s="306"/>
    </row>
    <row r="12" spans="1:24" ht="17.100000000000001" customHeight="1" x14ac:dyDescent="0.15">
      <c r="A12" s="134" t="s">
        <v>255</v>
      </c>
      <c r="B12" s="271">
        <v>1019.9</v>
      </c>
      <c r="C12" s="272">
        <v>16.8</v>
      </c>
      <c r="D12" s="272">
        <v>23.3</v>
      </c>
      <c r="E12" s="194">
        <v>1</v>
      </c>
      <c r="F12" s="194" t="s">
        <v>310</v>
      </c>
      <c r="G12" s="272">
        <v>9.6999999999999993</v>
      </c>
      <c r="H12" s="194">
        <v>1</v>
      </c>
      <c r="I12" s="194">
        <v>10</v>
      </c>
      <c r="J12" s="276">
        <v>71</v>
      </c>
      <c r="K12" s="195">
        <v>41</v>
      </c>
      <c r="L12" s="194">
        <v>1</v>
      </c>
      <c r="M12" s="195">
        <v>30</v>
      </c>
      <c r="N12" s="272">
        <v>118.5</v>
      </c>
      <c r="O12" s="194">
        <v>1</v>
      </c>
      <c r="P12" s="194">
        <v>23</v>
      </c>
      <c r="Q12" s="307">
        <v>5.4</v>
      </c>
      <c r="R12" s="307">
        <v>14</v>
      </c>
      <c r="S12" s="308" t="s">
        <v>297</v>
      </c>
      <c r="T12" s="194">
        <v>1</v>
      </c>
      <c r="U12" s="194">
        <v>23</v>
      </c>
      <c r="V12" s="196" t="s">
        <v>304</v>
      </c>
      <c r="W12" s="196">
        <v>11</v>
      </c>
      <c r="X12" s="309">
        <v>13</v>
      </c>
    </row>
    <row r="13" spans="1:24" ht="17.100000000000001" customHeight="1" x14ac:dyDescent="0.15">
      <c r="A13" s="88">
        <v>2</v>
      </c>
      <c r="B13" s="271">
        <v>1018.1</v>
      </c>
      <c r="C13" s="272">
        <v>18.5</v>
      </c>
      <c r="D13" s="272">
        <v>25</v>
      </c>
      <c r="E13" s="194">
        <v>2</v>
      </c>
      <c r="F13" s="194" t="s">
        <v>311</v>
      </c>
      <c r="G13" s="272">
        <v>11.1</v>
      </c>
      <c r="H13" s="194">
        <v>2</v>
      </c>
      <c r="I13" s="194">
        <v>20</v>
      </c>
      <c r="J13" s="276">
        <v>72</v>
      </c>
      <c r="K13" s="195">
        <v>41</v>
      </c>
      <c r="L13" s="194">
        <v>2</v>
      </c>
      <c r="M13" s="195">
        <v>4</v>
      </c>
      <c r="N13" s="272">
        <v>194.5</v>
      </c>
      <c r="O13" s="194">
        <v>2</v>
      </c>
      <c r="P13" s="194">
        <v>11</v>
      </c>
      <c r="Q13" s="307">
        <v>4.8</v>
      </c>
      <c r="R13" s="307">
        <v>18</v>
      </c>
      <c r="S13" s="308" t="s">
        <v>297</v>
      </c>
      <c r="T13" s="194">
        <v>2</v>
      </c>
      <c r="U13" s="194">
        <v>12</v>
      </c>
      <c r="V13" s="196" t="s">
        <v>304</v>
      </c>
      <c r="W13" s="196">
        <v>7</v>
      </c>
      <c r="X13" s="309">
        <v>7</v>
      </c>
    </row>
    <row r="14" spans="1:24" ht="17.100000000000001" customHeight="1" x14ac:dyDescent="0.15">
      <c r="A14" s="88">
        <v>3</v>
      </c>
      <c r="B14" s="271">
        <v>1016.9</v>
      </c>
      <c r="C14" s="272">
        <v>20.8</v>
      </c>
      <c r="D14" s="272">
        <v>26.6</v>
      </c>
      <c r="E14" s="194">
        <v>3</v>
      </c>
      <c r="F14" s="194" t="s">
        <v>312</v>
      </c>
      <c r="G14" s="272">
        <v>13.8</v>
      </c>
      <c r="H14" s="194">
        <v>3</v>
      </c>
      <c r="I14" s="194">
        <v>23</v>
      </c>
      <c r="J14" s="276">
        <v>76</v>
      </c>
      <c r="K14" s="195">
        <v>41</v>
      </c>
      <c r="L14" s="194">
        <v>3</v>
      </c>
      <c r="M14" s="195">
        <v>23</v>
      </c>
      <c r="N14" s="272">
        <v>69.5</v>
      </c>
      <c r="O14" s="194">
        <v>3</v>
      </c>
      <c r="P14" s="194">
        <v>7</v>
      </c>
      <c r="Q14" s="307">
        <v>4.5</v>
      </c>
      <c r="R14" s="307">
        <v>12.7</v>
      </c>
      <c r="S14" s="308" t="s">
        <v>298</v>
      </c>
      <c r="T14" s="194">
        <v>3</v>
      </c>
      <c r="U14" s="194">
        <v>28</v>
      </c>
      <c r="V14" s="196" t="s">
        <v>306</v>
      </c>
      <c r="W14" s="196">
        <v>4</v>
      </c>
      <c r="X14" s="309">
        <v>2</v>
      </c>
    </row>
    <row r="15" spans="1:24" ht="17.100000000000001" customHeight="1" x14ac:dyDescent="0.15">
      <c r="A15" s="88">
        <v>4</v>
      </c>
      <c r="B15" s="271">
        <v>1014.8</v>
      </c>
      <c r="C15" s="272">
        <v>21.7</v>
      </c>
      <c r="D15" s="272">
        <v>27.4</v>
      </c>
      <c r="E15" s="194">
        <v>4</v>
      </c>
      <c r="F15" s="195">
        <v>1</v>
      </c>
      <c r="G15" s="272">
        <v>15.8</v>
      </c>
      <c r="H15" s="194">
        <v>4</v>
      </c>
      <c r="I15" s="194">
        <v>30</v>
      </c>
      <c r="J15" s="276">
        <v>73</v>
      </c>
      <c r="K15" s="195">
        <v>36</v>
      </c>
      <c r="L15" s="194">
        <v>4</v>
      </c>
      <c r="M15" s="195">
        <v>27</v>
      </c>
      <c r="N15" s="272">
        <v>92</v>
      </c>
      <c r="O15" s="194">
        <v>4</v>
      </c>
      <c r="P15" s="194">
        <v>23</v>
      </c>
      <c r="Q15" s="307">
        <v>5.6</v>
      </c>
      <c r="R15" s="307">
        <v>16.7</v>
      </c>
      <c r="S15" s="308" t="s">
        <v>297</v>
      </c>
      <c r="T15" s="194">
        <v>4</v>
      </c>
      <c r="U15" s="194">
        <v>23</v>
      </c>
      <c r="V15" s="196" t="s">
        <v>305</v>
      </c>
      <c r="W15" s="196">
        <v>12</v>
      </c>
      <c r="X15" s="309">
        <v>5</v>
      </c>
    </row>
    <row r="16" spans="1:24" ht="17.100000000000001" customHeight="1" x14ac:dyDescent="0.15">
      <c r="A16" s="88">
        <v>5</v>
      </c>
      <c r="B16" s="271">
        <v>1011.9</v>
      </c>
      <c r="C16" s="272">
        <v>25.8</v>
      </c>
      <c r="D16" s="272">
        <v>31.1</v>
      </c>
      <c r="E16" s="194">
        <v>5</v>
      </c>
      <c r="F16" s="195">
        <v>20</v>
      </c>
      <c r="G16" s="272">
        <v>19.2</v>
      </c>
      <c r="H16" s="194">
        <v>5</v>
      </c>
      <c r="I16" s="194">
        <v>3</v>
      </c>
      <c r="J16" s="276">
        <v>87</v>
      </c>
      <c r="K16" s="195">
        <v>40</v>
      </c>
      <c r="L16" s="194">
        <v>5</v>
      </c>
      <c r="M16" s="195">
        <v>2</v>
      </c>
      <c r="N16" s="272">
        <v>163.5</v>
      </c>
      <c r="O16" s="194">
        <v>5</v>
      </c>
      <c r="P16" s="194">
        <v>9</v>
      </c>
      <c r="Q16" s="307">
        <v>5.6</v>
      </c>
      <c r="R16" s="307">
        <v>11.6</v>
      </c>
      <c r="S16" s="308" t="s">
        <v>299</v>
      </c>
      <c r="T16" s="194">
        <v>5</v>
      </c>
      <c r="U16" s="194">
        <v>11</v>
      </c>
      <c r="V16" s="196" t="s">
        <v>307</v>
      </c>
      <c r="W16" s="196">
        <v>11</v>
      </c>
      <c r="X16" s="309">
        <v>5</v>
      </c>
    </row>
    <row r="17" spans="1:29" ht="17.100000000000001" customHeight="1" x14ac:dyDescent="0.15">
      <c r="A17" s="88">
        <v>6</v>
      </c>
      <c r="B17" s="271">
        <v>1007.2</v>
      </c>
      <c r="C17" s="272">
        <v>27.1</v>
      </c>
      <c r="D17" s="272">
        <v>31.9</v>
      </c>
      <c r="E17" s="194">
        <v>6</v>
      </c>
      <c r="F17" s="195">
        <v>20</v>
      </c>
      <c r="G17" s="272">
        <v>22.5</v>
      </c>
      <c r="H17" s="194">
        <v>6</v>
      </c>
      <c r="I17" s="194">
        <v>23</v>
      </c>
      <c r="J17" s="276">
        <v>90</v>
      </c>
      <c r="K17" s="195">
        <v>62</v>
      </c>
      <c r="L17" s="194">
        <v>6</v>
      </c>
      <c r="M17" s="195">
        <v>9</v>
      </c>
      <c r="N17" s="272">
        <v>893.5</v>
      </c>
      <c r="O17" s="194">
        <v>6</v>
      </c>
      <c r="P17" s="194">
        <v>29</v>
      </c>
      <c r="Q17" s="307">
        <v>5</v>
      </c>
      <c r="R17" s="307">
        <v>14.8</v>
      </c>
      <c r="S17" s="308" t="s">
        <v>299</v>
      </c>
      <c r="T17" s="194">
        <v>6</v>
      </c>
      <c r="U17" s="195">
        <v>5</v>
      </c>
      <c r="V17" s="310" t="s">
        <v>308</v>
      </c>
      <c r="W17" s="196">
        <v>8</v>
      </c>
      <c r="X17" s="309">
        <v>5</v>
      </c>
    </row>
    <row r="18" spans="1:29" ht="17.100000000000001" customHeight="1" x14ac:dyDescent="0.15">
      <c r="A18" s="88">
        <v>7</v>
      </c>
      <c r="B18" s="271">
        <v>1005.8</v>
      </c>
      <c r="C18" s="272">
        <v>28.8</v>
      </c>
      <c r="D18" s="272">
        <v>33.4</v>
      </c>
      <c r="E18" s="194">
        <v>7</v>
      </c>
      <c r="F18" s="194">
        <v>12</v>
      </c>
      <c r="G18" s="272">
        <v>24.8</v>
      </c>
      <c r="H18" s="194">
        <v>7</v>
      </c>
      <c r="I18" s="194">
        <v>1</v>
      </c>
      <c r="J18" s="276">
        <v>84</v>
      </c>
      <c r="K18" s="195">
        <v>56</v>
      </c>
      <c r="L18" s="194">
        <v>7</v>
      </c>
      <c r="M18" s="195">
        <v>13</v>
      </c>
      <c r="N18" s="272">
        <v>337.5</v>
      </c>
      <c r="O18" s="194">
        <v>7</v>
      </c>
      <c r="P18" s="194">
        <v>23</v>
      </c>
      <c r="Q18" s="307">
        <v>6.1</v>
      </c>
      <c r="R18" s="307">
        <v>18.7</v>
      </c>
      <c r="S18" s="308" t="s">
        <v>248</v>
      </c>
      <c r="T18" s="194">
        <v>7</v>
      </c>
      <c r="U18" s="194">
        <v>23</v>
      </c>
      <c r="V18" s="310" t="s">
        <v>309</v>
      </c>
      <c r="W18" s="196">
        <v>9</v>
      </c>
      <c r="X18" s="309">
        <v>2</v>
      </c>
    </row>
    <row r="19" spans="1:29" ht="17.100000000000001" customHeight="1" x14ac:dyDescent="0.15">
      <c r="A19" s="88">
        <v>8</v>
      </c>
      <c r="B19" s="271">
        <v>1009</v>
      </c>
      <c r="C19" s="272">
        <v>28.7</v>
      </c>
      <c r="D19" s="272">
        <v>33.1</v>
      </c>
      <c r="E19" s="194">
        <v>8</v>
      </c>
      <c r="F19" s="195">
        <v>26</v>
      </c>
      <c r="G19" s="272">
        <v>25.3</v>
      </c>
      <c r="H19" s="194">
        <v>8</v>
      </c>
      <c r="I19" s="194" t="s">
        <v>313</v>
      </c>
      <c r="J19" s="276">
        <v>83</v>
      </c>
      <c r="K19" s="195">
        <v>54</v>
      </c>
      <c r="L19" s="194">
        <v>8</v>
      </c>
      <c r="M19" s="195">
        <v>31</v>
      </c>
      <c r="N19" s="272">
        <v>109.5</v>
      </c>
      <c r="O19" s="194">
        <v>8</v>
      </c>
      <c r="P19" s="194">
        <v>9</v>
      </c>
      <c r="Q19" s="307">
        <v>5.5</v>
      </c>
      <c r="R19" s="307">
        <v>15.5</v>
      </c>
      <c r="S19" s="308" t="s">
        <v>300</v>
      </c>
      <c r="T19" s="194">
        <v>8</v>
      </c>
      <c r="U19" s="194">
        <v>8</v>
      </c>
      <c r="V19" s="310" t="s">
        <v>307</v>
      </c>
      <c r="W19" s="196">
        <v>11</v>
      </c>
      <c r="X19" s="309">
        <v>9</v>
      </c>
    </row>
    <row r="20" spans="1:29" ht="17.100000000000001" customHeight="1" x14ac:dyDescent="0.15">
      <c r="A20" s="88">
        <v>9</v>
      </c>
      <c r="B20" s="271">
        <v>1011</v>
      </c>
      <c r="C20" s="272">
        <v>28.8</v>
      </c>
      <c r="D20" s="272">
        <v>33.5</v>
      </c>
      <c r="E20" s="194">
        <v>9</v>
      </c>
      <c r="F20" s="194">
        <v>10</v>
      </c>
      <c r="G20" s="272">
        <v>24.3</v>
      </c>
      <c r="H20" s="194">
        <v>9</v>
      </c>
      <c r="I20" s="195">
        <v>13</v>
      </c>
      <c r="J20" s="276">
        <v>80</v>
      </c>
      <c r="K20" s="195">
        <v>53</v>
      </c>
      <c r="L20" s="194">
        <v>9</v>
      </c>
      <c r="M20" s="195">
        <v>20</v>
      </c>
      <c r="N20" s="272">
        <v>241</v>
      </c>
      <c r="O20" s="194">
        <v>9</v>
      </c>
      <c r="P20" s="194">
        <v>3</v>
      </c>
      <c r="Q20" s="307">
        <v>4.0999999999999996</v>
      </c>
      <c r="R20" s="307">
        <v>13.3</v>
      </c>
      <c r="S20" s="308" t="s">
        <v>301</v>
      </c>
      <c r="T20" s="194">
        <v>9</v>
      </c>
      <c r="U20" s="194">
        <v>13</v>
      </c>
      <c r="V20" s="196" t="s">
        <v>309</v>
      </c>
      <c r="W20" s="196">
        <v>4</v>
      </c>
      <c r="X20" s="309">
        <v>3</v>
      </c>
    </row>
    <row r="21" spans="1:29" ht="17.100000000000001" customHeight="1" x14ac:dyDescent="0.15">
      <c r="A21" s="88">
        <v>10</v>
      </c>
      <c r="B21" s="271">
        <v>1014.9</v>
      </c>
      <c r="C21" s="272">
        <v>26</v>
      </c>
      <c r="D21" s="272">
        <v>31.5</v>
      </c>
      <c r="E21" s="194">
        <v>10</v>
      </c>
      <c r="F21" s="195">
        <v>3</v>
      </c>
      <c r="G21" s="272">
        <v>19.8</v>
      </c>
      <c r="H21" s="194">
        <v>10</v>
      </c>
      <c r="I21" s="194">
        <v>27</v>
      </c>
      <c r="J21" s="276">
        <v>73</v>
      </c>
      <c r="K21" s="195">
        <v>45</v>
      </c>
      <c r="L21" s="194">
        <v>10</v>
      </c>
      <c r="M21" s="195">
        <v>26</v>
      </c>
      <c r="N21" s="272">
        <v>107.5</v>
      </c>
      <c r="O21" s="194">
        <v>10</v>
      </c>
      <c r="P21" s="194">
        <v>12</v>
      </c>
      <c r="Q21" s="307">
        <v>5.5</v>
      </c>
      <c r="R21" s="307">
        <v>13.7</v>
      </c>
      <c r="S21" s="308" t="s">
        <v>297</v>
      </c>
      <c r="T21" s="194">
        <v>10</v>
      </c>
      <c r="U21" s="194">
        <v>11</v>
      </c>
      <c r="V21" s="196" t="s">
        <v>304</v>
      </c>
      <c r="W21" s="196">
        <v>12</v>
      </c>
      <c r="X21" s="309">
        <v>10</v>
      </c>
    </row>
    <row r="22" spans="1:29" ht="17.100000000000001" customHeight="1" x14ac:dyDescent="0.15">
      <c r="A22" s="88">
        <v>11</v>
      </c>
      <c r="B22" s="271">
        <v>1017.3</v>
      </c>
      <c r="C22" s="272">
        <v>21.8</v>
      </c>
      <c r="D22" s="272">
        <v>27.5</v>
      </c>
      <c r="E22" s="194">
        <v>11</v>
      </c>
      <c r="F22" s="194">
        <v>21</v>
      </c>
      <c r="G22" s="272">
        <v>15.8</v>
      </c>
      <c r="H22" s="194">
        <v>11</v>
      </c>
      <c r="I22" s="194">
        <v>25</v>
      </c>
      <c r="J22" s="276">
        <v>69</v>
      </c>
      <c r="K22" s="195">
        <v>42</v>
      </c>
      <c r="L22" s="194">
        <v>11</v>
      </c>
      <c r="M22" s="195">
        <v>12</v>
      </c>
      <c r="N22" s="272">
        <v>92.5</v>
      </c>
      <c r="O22" s="194">
        <v>11</v>
      </c>
      <c r="P22" s="194">
        <v>6</v>
      </c>
      <c r="Q22" s="307">
        <v>5.0999999999999996</v>
      </c>
      <c r="R22" s="307">
        <v>16.5</v>
      </c>
      <c r="S22" s="308" t="s">
        <v>302</v>
      </c>
      <c r="T22" s="194">
        <v>11</v>
      </c>
      <c r="U22" s="194">
        <v>30</v>
      </c>
      <c r="V22" s="196" t="s">
        <v>304</v>
      </c>
      <c r="W22" s="196">
        <v>6</v>
      </c>
      <c r="X22" s="309">
        <v>4</v>
      </c>
    </row>
    <row r="23" spans="1:29" ht="17.100000000000001" customHeight="1" thickBot="1" x14ac:dyDescent="0.2">
      <c r="A23" s="89">
        <v>12</v>
      </c>
      <c r="B23" s="269">
        <v>1021.3</v>
      </c>
      <c r="C23" s="270">
        <v>18.899999999999999</v>
      </c>
      <c r="D23" s="270">
        <v>25.1</v>
      </c>
      <c r="E23" s="197">
        <v>12</v>
      </c>
      <c r="F23" s="197">
        <v>16</v>
      </c>
      <c r="G23" s="270">
        <v>12.5</v>
      </c>
      <c r="H23" s="197">
        <v>12</v>
      </c>
      <c r="I23" s="197" t="s">
        <v>314</v>
      </c>
      <c r="J23" s="311">
        <v>67</v>
      </c>
      <c r="K23" s="198">
        <v>39</v>
      </c>
      <c r="L23" s="197">
        <v>12</v>
      </c>
      <c r="M23" s="198">
        <v>4</v>
      </c>
      <c r="N23" s="270">
        <v>66</v>
      </c>
      <c r="O23" s="197">
        <v>12</v>
      </c>
      <c r="P23" s="197">
        <v>22</v>
      </c>
      <c r="Q23" s="312">
        <v>5.2</v>
      </c>
      <c r="R23" s="312">
        <v>13</v>
      </c>
      <c r="S23" s="313" t="s">
        <v>303</v>
      </c>
      <c r="T23" s="197">
        <v>12</v>
      </c>
      <c r="U23" s="198">
        <v>17</v>
      </c>
      <c r="V23" s="199" t="s">
        <v>306</v>
      </c>
      <c r="W23" s="199">
        <v>7</v>
      </c>
      <c r="X23" s="314">
        <v>10</v>
      </c>
    </row>
    <row r="24" spans="1:29" ht="17.100000000000001" customHeight="1" x14ac:dyDescent="0.15">
      <c r="A24" s="4" t="s">
        <v>453</v>
      </c>
      <c r="N24" s="34"/>
      <c r="O24" s="34"/>
      <c r="P24" s="131"/>
      <c r="Q24" s="33"/>
      <c r="R24" s="33"/>
      <c r="S24" s="33"/>
      <c r="T24" s="33"/>
      <c r="U24" s="33"/>
      <c r="V24" s="33"/>
      <c r="W24" s="33"/>
      <c r="X24" s="130" t="s">
        <v>110</v>
      </c>
      <c r="Y24" s="33"/>
      <c r="Z24" s="130"/>
      <c r="AA24" s="130"/>
      <c r="AB24" s="130"/>
    </row>
    <row r="25" spans="1:29" ht="17.100000000000001" customHeight="1" x14ac:dyDescent="0.15">
      <c r="A25" s="4" t="s">
        <v>474</v>
      </c>
      <c r="Q25" s="33"/>
      <c r="R25" s="33"/>
      <c r="S25" s="33"/>
      <c r="T25" s="33"/>
      <c r="U25" s="33"/>
      <c r="V25" s="33"/>
      <c r="W25" s="33"/>
      <c r="X25" s="33"/>
      <c r="Y25" s="33"/>
      <c r="Z25" s="33"/>
      <c r="AA25" s="33"/>
      <c r="AB25" s="33"/>
      <c r="AC25" s="33"/>
    </row>
    <row r="26" spans="1:29" ht="18" customHeight="1" x14ac:dyDescent="0.15">
      <c r="A26" s="4" t="s">
        <v>475</v>
      </c>
      <c r="Q26" s="33"/>
      <c r="R26" s="33"/>
      <c r="S26" s="33"/>
      <c r="T26" s="33"/>
      <c r="U26" s="33"/>
      <c r="V26" s="33"/>
      <c r="W26" s="33"/>
      <c r="X26" s="33"/>
      <c r="Y26" s="33"/>
      <c r="Z26" s="33"/>
      <c r="AA26" s="33"/>
      <c r="AB26" s="33"/>
      <c r="AC26" s="33"/>
    </row>
    <row r="27" spans="1:29" ht="15.75" customHeight="1" x14ac:dyDescent="0.15">
      <c r="A27" s="4" t="s">
        <v>476</v>
      </c>
      <c r="Q27" s="33"/>
      <c r="R27" s="33"/>
      <c r="S27" s="33"/>
      <c r="T27" s="33"/>
      <c r="U27" s="33"/>
      <c r="V27" s="33"/>
      <c r="W27" s="33"/>
      <c r="X27" s="33"/>
      <c r="Y27" s="33"/>
      <c r="Z27" s="33"/>
      <c r="AA27" s="33"/>
      <c r="AB27" s="33"/>
      <c r="AC27" s="33"/>
    </row>
    <row r="28" spans="1:29" ht="15.75" customHeight="1" x14ac:dyDescent="0.15">
      <c r="A28" s="4" t="s">
        <v>477</v>
      </c>
      <c r="Q28" s="33"/>
      <c r="R28" s="33"/>
      <c r="S28" s="33"/>
      <c r="T28" s="33"/>
      <c r="U28" s="33"/>
      <c r="V28" s="33"/>
      <c r="W28" s="33"/>
      <c r="X28" s="33"/>
      <c r="Y28" s="33"/>
      <c r="Z28" s="33"/>
      <c r="AA28" s="33"/>
      <c r="AB28" s="33"/>
      <c r="AC28" s="33"/>
    </row>
    <row r="29" spans="1:29" ht="15.75" customHeight="1" x14ac:dyDescent="0.15">
      <c r="A29" s="131" t="s">
        <v>478</v>
      </c>
      <c r="Q29" s="33"/>
      <c r="R29" s="33"/>
      <c r="S29" s="33"/>
      <c r="T29" s="33"/>
      <c r="U29" s="33"/>
      <c r="V29" s="33"/>
      <c r="W29" s="33"/>
      <c r="X29" s="33"/>
      <c r="Y29" s="33"/>
      <c r="Z29" s="33"/>
      <c r="AA29" s="33"/>
      <c r="AB29" s="33"/>
      <c r="AC29" s="33"/>
    </row>
    <row r="30" spans="1:29" ht="15.75" customHeight="1" x14ac:dyDescent="0.15">
      <c r="A30" s="131" t="s">
        <v>479</v>
      </c>
      <c r="J30" s="263"/>
      <c r="Q30" s="33"/>
      <c r="R30" s="33"/>
      <c r="S30" s="33"/>
      <c r="T30" s="33"/>
      <c r="U30" s="33"/>
      <c r="V30" s="33"/>
      <c r="W30" s="33"/>
      <c r="X30" s="33"/>
      <c r="Y30" s="33"/>
      <c r="Z30" s="33"/>
      <c r="AA30" s="33"/>
      <c r="AB30" s="33"/>
      <c r="AC30" s="33"/>
    </row>
    <row r="31" spans="1:29" ht="15.75" customHeight="1" x14ac:dyDescent="0.15">
      <c r="A31" s="131" t="s">
        <v>480</v>
      </c>
      <c r="J31" s="263"/>
      <c r="Q31" s="33"/>
      <c r="R31" s="33"/>
      <c r="S31" s="33"/>
      <c r="T31" s="33"/>
      <c r="U31" s="33"/>
      <c r="V31" s="33"/>
      <c r="W31" s="33"/>
      <c r="X31" s="33"/>
      <c r="Y31" s="33"/>
      <c r="Z31" s="33"/>
      <c r="AA31" s="33"/>
      <c r="AB31" s="33"/>
      <c r="AC31" s="33"/>
    </row>
    <row r="32" spans="1:29" ht="15.75" customHeight="1" x14ac:dyDescent="0.15">
      <c r="A32" s="131" t="s">
        <v>481</v>
      </c>
      <c r="J32" s="263"/>
      <c r="Q32" s="33"/>
      <c r="R32" s="33"/>
      <c r="S32" s="33"/>
      <c r="T32" s="33"/>
      <c r="U32" s="33"/>
      <c r="V32" s="33"/>
      <c r="W32" s="33"/>
      <c r="X32" s="33"/>
      <c r="Y32" s="33"/>
      <c r="Z32" s="33"/>
      <c r="AA32" s="33"/>
      <c r="AB32" s="33"/>
      <c r="AC32" s="33"/>
    </row>
    <row r="33" spans="1:29" ht="15.75" customHeight="1" x14ac:dyDescent="0.15">
      <c r="A33" s="4"/>
    </row>
    <row r="34" spans="1:29" ht="17.100000000000001" customHeight="1" thickBot="1" x14ac:dyDescent="0.2">
      <c r="A34" s="16" t="s">
        <v>324</v>
      </c>
      <c r="B34" s="16"/>
      <c r="C34" s="16"/>
      <c r="D34" s="16"/>
      <c r="E34" s="16"/>
      <c r="F34" s="16"/>
      <c r="G34" s="16"/>
      <c r="H34" s="16"/>
      <c r="I34" s="16"/>
      <c r="J34" s="16"/>
      <c r="K34" s="16"/>
      <c r="L34" s="16"/>
      <c r="M34" s="16"/>
      <c r="N34" s="16"/>
      <c r="O34" s="130"/>
    </row>
    <row r="35" spans="1:29" ht="17.100000000000001" customHeight="1" x14ac:dyDescent="0.15">
      <c r="A35" s="227" t="s">
        <v>402</v>
      </c>
      <c r="B35" s="236" t="s">
        <v>382</v>
      </c>
      <c r="C35" s="230" t="s">
        <v>239</v>
      </c>
      <c r="D35" s="230" t="s">
        <v>99</v>
      </c>
      <c r="E35" s="230" t="s">
        <v>100</v>
      </c>
      <c r="F35" s="230" t="s">
        <v>101</v>
      </c>
      <c r="G35" s="230" t="s">
        <v>102</v>
      </c>
      <c r="H35" s="230" t="s">
        <v>103</v>
      </c>
      <c r="I35" s="230" t="s">
        <v>104</v>
      </c>
      <c r="J35" s="230" t="s">
        <v>105</v>
      </c>
      <c r="K35" s="230" t="s">
        <v>106</v>
      </c>
      <c r="L35" s="230" t="s">
        <v>107</v>
      </c>
      <c r="M35" s="230" t="s">
        <v>108</v>
      </c>
      <c r="N35" s="245" t="s">
        <v>109</v>
      </c>
    </row>
    <row r="36" spans="1:29" ht="15" customHeight="1" x14ac:dyDescent="0.15">
      <c r="A36" s="334" t="s">
        <v>486</v>
      </c>
      <c r="B36" s="330">
        <v>22</v>
      </c>
      <c r="C36" s="332">
        <v>0</v>
      </c>
      <c r="D36" s="332">
        <v>1</v>
      </c>
      <c r="E36" s="332">
        <v>0</v>
      </c>
      <c r="F36" s="332">
        <v>1</v>
      </c>
      <c r="G36" s="332">
        <v>1</v>
      </c>
      <c r="H36" s="332">
        <v>2</v>
      </c>
      <c r="I36" s="332">
        <v>3</v>
      </c>
      <c r="J36" s="332">
        <v>4</v>
      </c>
      <c r="K36" s="332">
        <v>4</v>
      </c>
      <c r="L36" s="332">
        <v>4</v>
      </c>
      <c r="M36" s="332">
        <v>1</v>
      </c>
      <c r="N36" s="333">
        <v>1</v>
      </c>
    </row>
    <row r="37" spans="1:29" ht="15" customHeight="1" x14ac:dyDescent="0.15">
      <c r="A37" s="335" t="s">
        <v>487</v>
      </c>
      <c r="B37" s="331">
        <v>25.1</v>
      </c>
      <c r="C37" s="331">
        <v>0.3</v>
      </c>
      <c r="D37" s="331">
        <v>0.3</v>
      </c>
      <c r="E37" s="331">
        <v>0.3</v>
      </c>
      <c r="F37" s="331">
        <v>0.6</v>
      </c>
      <c r="G37" s="331">
        <v>1</v>
      </c>
      <c r="H37" s="331">
        <v>1.7</v>
      </c>
      <c r="I37" s="331">
        <v>3.7</v>
      </c>
      <c r="J37" s="331">
        <v>5.7</v>
      </c>
      <c r="K37" s="331">
        <v>5</v>
      </c>
      <c r="L37" s="331">
        <v>3.4</v>
      </c>
      <c r="M37" s="331">
        <v>2.2000000000000002</v>
      </c>
      <c r="N37" s="336">
        <v>1</v>
      </c>
    </row>
    <row r="38" spans="1:29" ht="15" customHeight="1" x14ac:dyDescent="0.15">
      <c r="A38" s="334" t="s">
        <v>488</v>
      </c>
      <c r="B38" s="330">
        <v>7</v>
      </c>
      <c r="C38" s="337">
        <v>0</v>
      </c>
      <c r="D38" s="337">
        <v>0</v>
      </c>
      <c r="E38" s="337">
        <v>0</v>
      </c>
      <c r="F38" s="337">
        <v>1</v>
      </c>
      <c r="G38" s="340">
        <v>0</v>
      </c>
      <c r="H38" s="337">
        <v>1</v>
      </c>
      <c r="I38" s="337">
        <v>1</v>
      </c>
      <c r="J38" s="338">
        <v>3</v>
      </c>
      <c r="K38" s="337">
        <v>1</v>
      </c>
      <c r="L38" s="337">
        <v>0</v>
      </c>
      <c r="M38" s="341">
        <v>0</v>
      </c>
      <c r="N38" s="339">
        <v>0</v>
      </c>
    </row>
    <row r="39" spans="1:29" ht="15" customHeight="1" thickBot="1" x14ac:dyDescent="0.2">
      <c r="A39" s="346" t="s">
        <v>487</v>
      </c>
      <c r="B39" s="342">
        <v>7.7</v>
      </c>
      <c r="C39" s="343">
        <v>0</v>
      </c>
      <c r="D39" s="343">
        <v>0</v>
      </c>
      <c r="E39" s="343">
        <v>0</v>
      </c>
      <c r="F39" s="344">
        <v>0</v>
      </c>
      <c r="G39" s="344">
        <v>0.4</v>
      </c>
      <c r="H39" s="344">
        <v>0.6</v>
      </c>
      <c r="I39" s="344">
        <v>1.5</v>
      </c>
      <c r="J39" s="344">
        <v>2.2000000000000002</v>
      </c>
      <c r="K39" s="344">
        <v>1.9</v>
      </c>
      <c r="L39" s="344">
        <v>1.1000000000000001</v>
      </c>
      <c r="M39" s="344">
        <v>0.3</v>
      </c>
      <c r="N39" s="345">
        <v>0</v>
      </c>
    </row>
    <row r="40" spans="1:29" ht="18.75" customHeight="1" x14ac:dyDescent="0.15">
      <c r="A40" s="4" t="s">
        <v>92</v>
      </c>
      <c r="B40" s="4"/>
      <c r="C40" s="4"/>
      <c r="D40" s="4"/>
      <c r="E40" s="4"/>
      <c r="F40" s="4"/>
      <c r="G40" s="4"/>
      <c r="H40" s="4"/>
      <c r="I40" s="4"/>
      <c r="J40" s="4"/>
      <c r="K40" s="4"/>
      <c r="L40" s="263"/>
      <c r="M40" s="263"/>
      <c r="N40" s="243" t="s">
        <v>489</v>
      </c>
      <c r="O40" s="263"/>
    </row>
    <row r="41" spans="1:29" ht="18" customHeight="1" x14ac:dyDescent="0.15">
      <c r="A41" s="23" t="s">
        <v>482</v>
      </c>
      <c r="B41" s="23"/>
      <c r="C41" s="23"/>
      <c r="D41" s="23"/>
      <c r="E41" s="23"/>
      <c r="F41" s="23"/>
      <c r="G41" s="23"/>
      <c r="H41" s="23"/>
      <c r="I41" s="23"/>
      <c r="J41" s="23"/>
      <c r="K41" s="23"/>
      <c r="L41" s="23"/>
      <c r="M41" s="23"/>
      <c r="N41" s="23"/>
      <c r="O41" s="23"/>
    </row>
    <row r="42" spans="1:29" ht="15" customHeight="1" x14ac:dyDescent="0.15">
      <c r="A42" s="23" t="s">
        <v>483</v>
      </c>
      <c r="B42" s="263"/>
      <c r="C42" s="263"/>
      <c r="D42" s="263"/>
      <c r="E42" s="263"/>
      <c r="F42" s="263"/>
      <c r="G42" s="263"/>
      <c r="H42" s="263"/>
      <c r="I42" s="263"/>
      <c r="J42" s="263"/>
      <c r="K42" s="263"/>
      <c r="L42" s="24"/>
      <c r="M42" s="263"/>
      <c r="N42" s="263"/>
      <c r="O42" s="263"/>
    </row>
    <row r="43" spans="1:29" ht="15" customHeight="1" x14ac:dyDescent="0.15">
      <c r="A43" s="23" t="s">
        <v>484</v>
      </c>
      <c r="B43" s="23"/>
      <c r="C43" s="23"/>
      <c r="D43" s="23"/>
      <c r="E43" s="23"/>
      <c r="F43" s="23"/>
      <c r="G43" s="23"/>
      <c r="H43" s="23"/>
      <c r="I43" s="23"/>
      <c r="J43" s="23"/>
      <c r="K43" s="23"/>
      <c r="L43" s="23"/>
      <c r="M43" s="23"/>
      <c r="N43" s="23"/>
      <c r="O43" s="23"/>
    </row>
    <row r="44" spans="1:29" ht="15" customHeight="1" x14ac:dyDescent="0.15">
      <c r="A44" s="23" t="s">
        <v>485</v>
      </c>
      <c r="B44" s="23"/>
      <c r="C44" s="23"/>
      <c r="D44" s="23"/>
      <c r="E44" s="23"/>
      <c r="F44" s="23"/>
      <c r="G44" s="23"/>
      <c r="H44" s="23"/>
      <c r="I44" s="23"/>
      <c r="J44" s="23"/>
      <c r="K44" s="23"/>
      <c r="L44" s="23"/>
      <c r="M44" s="23"/>
      <c r="N44" s="23"/>
      <c r="O44" s="23"/>
    </row>
    <row r="45" spans="1:29" ht="15" customHeight="1" x14ac:dyDescent="0.15">
      <c r="Q45" s="33"/>
      <c r="R45" s="33"/>
      <c r="S45" s="33"/>
      <c r="T45" s="33"/>
      <c r="U45" s="33"/>
      <c r="V45" s="33"/>
      <c r="W45" s="33"/>
      <c r="X45" s="33"/>
      <c r="Y45" s="33"/>
      <c r="Z45" s="33"/>
      <c r="AA45" s="33"/>
      <c r="AB45" s="33"/>
      <c r="AC45" s="33"/>
    </row>
    <row r="46" spans="1:29" ht="17.100000000000001" customHeight="1" thickBot="1" x14ac:dyDescent="0.2">
      <c r="A46" s="132" t="s">
        <v>454</v>
      </c>
      <c r="B46" s="132"/>
      <c r="C46" s="132"/>
      <c r="D46" s="132"/>
      <c r="E46" s="33"/>
      <c r="F46" s="33"/>
      <c r="G46" s="33"/>
      <c r="H46" s="33"/>
      <c r="I46" s="33"/>
      <c r="J46" s="33"/>
      <c r="K46" s="33"/>
      <c r="L46" s="33"/>
      <c r="M46" s="33"/>
      <c r="N46" s="130" t="s">
        <v>113</v>
      </c>
      <c r="R46" s="112"/>
      <c r="S46" s="112"/>
      <c r="T46" s="112"/>
      <c r="U46" s="112"/>
      <c r="V46" s="112"/>
      <c r="W46" s="112"/>
      <c r="X46" s="112"/>
      <c r="Y46" s="112"/>
      <c r="Z46" s="112"/>
      <c r="AA46" s="112"/>
      <c r="AB46" s="112"/>
      <c r="AC46" s="112"/>
    </row>
    <row r="47" spans="1:29" ht="17.100000000000001" customHeight="1" x14ac:dyDescent="0.15">
      <c r="A47" s="237" t="s">
        <v>402</v>
      </c>
      <c r="B47" s="230" t="s">
        <v>382</v>
      </c>
      <c r="C47" s="230" t="s">
        <v>98</v>
      </c>
      <c r="D47" s="230" t="s">
        <v>99</v>
      </c>
      <c r="E47" s="230" t="s">
        <v>100</v>
      </c>
      <c r="F47" s="230" t="s">
        <v>101</v>
      </c>
      <c r="G47" s="230" t="s">
        <v>102</v>
      </c>
      <c r="H47" s="230" t="s">
        <v>103</v>
      </c>
      <c r="I47" s="230" t="s">
        <v>104</v>
      </c>
      <c r="J47" s="230" t="s">
        <v>105</v>
      </c>
      <c r="K47" s="230" t="s">
        <v>106</v>
      </c>
      <c r="L47" s="230" t="s">
        <v>107</v>
      </c>
      <c r="M47" s="230" t="s">
        <v>108</v>
      </c>
      <c r="N47" s="245" t="s">
        <v>109</v>
      </c>
      <c r="Q47" s="45"/>
    </row>
    <row r="48" spans="1:29" ht="17.100000000000001" customHeight="1" x14ac:dyDescent="0.15">
      <c r="A48" s="293" t="s">
        <v>114</v>
      </c>
      <c r="B48" s="350">
        <v>215</v>
      </c>
      <c r="C48" s="354">
        <v>18</v>
      </c>
      <c r="D48" s="354">
        <v>23</v>
      </c>
      <c r="E48" s="354">
        <v>22</v>
      </c>
      <c r="F48" s="354">
        <v>16</v>
      </c>
      <c r="G48" s="354">
        <v>13</v>
      </c>
      <c r="H48" s="354">
        <v>4</v>
      </c>
      <c r="I48" s="354">
        <v>18</v>
      </c>
      <c r="J48" s="354">
        <v>19</v>
      </c>
      <c r="K48" s="354">
        <v>25</v>
      </c>
      <c r="L48" s="354">
        <v>23</v>
      </c>
      <c r="M48" s="354">
        <v>17</v>
      </c>
      <c r="N48" s="356">
        <v>17</v>
      </c>
    </row>
    <row r="49" spans="1:14" ht="17.100000000000001" customHeight="1" x14ac:dyDescent="0.15">
      <c r="A49" s="293" t="s">
        <v>115</v>
      </c>
      <c r="B49" s="352">
        <v>131</v>
      </c>
      <c r="C49" s="94">
        <v>11</v>
      </c>
      <c r="D49" s="94">
        <v>8</v>
      </c>
      <c r="E49" s="94">
        <v>9</v>
      </c>
      <c r="F49" s="94">
        <v>7</v>
      </c>
      <c r="G49" s="94">
        <v>13</v>
      </c>
      <c r="H49" s="94">
        <v>22</v>
      </c>
      <c r="I49" s="94">
        <v>12</v>
      </c>
      <c r="J49" s="94">
        <v>11</v>
      </c>
      <c r="K49" s="94">
        <v>13</v>
      </c>
      <c r="L49" s="357">
        <v>8</v>
      </c>
      <c r="M49" s="357">
        <v>11</v>
      </c>
      <c r="N49" s="359">
        <v>6</v>
      </c>
    </row>
    <row r="50" spans="1:14" ht="17.100000000000001" customHeight="1" x14ac:dyDescent="0.15">
      <c r="A50" s="293" t="s">
        <v>455</v>
      </c>
      <c r="B50" s="351">
        <v>30</v>
      </c>
      <c r="C50" s="355">
        <v>0</v>
      </c>
      <c r="D50" s="348">
        <v>0</v>
      </c>
      <c r="E50" s="348">
        <v>0</v>
      </c>
      <c r="F50" s="348">
        <v>1</v>
      </c>
      <c r="G50" s="348">
        <v>4</v>
      </c>
      <c r="H50" s="348">
        <v>14</v>
      </c>
      <c r="I50" s="348">
        <v>2</v>
      </c>
      <c r="J50" s="348">
        <v>2</v>
      </c>
      <c r="K50" s="348">
        <v>5</v>
      </c>
      <c r="L50" s="348">
        <v>1</v>
      </c>
      <c r="M50" s="348">
        <v>1</v>
      </c>
      <c r="N50" s="360">
        <v>0</v>
      </c>
    </row>
    <row r="51" spans="1:14" ht="17.100000000000001" customHeight="1" thickBot="1" x14ac:dyDescent="0.2">
      <c r="A51" s="361" t="s">
        <v>456</v>
      </c>
      <c r="B51" s="353">
        <v>0</v>
      </c>
      <c r="C51" s="349">
        <v>0</v>
      </c>
      <c r="D51" s="349">
        <v>0</v>
      </c>
      <c r="E51" s="349">
        <v>0</v>
      </c>
      <c r="F51" s="349">
        <v>0</v>
      </c>
      <c r="G51" s="349">
        <v>0</v>
      </c>
      <c r="H51" s="349">
        <v>0</v>
      </c>
      <c r="I51" s="349">
        <v>0</v>
      </c>
      <c r="J51" s="349">
        <v>0</v>
      </c>
      <c r="K51" s="349">
        <v>0</v>
      </c>
      <c r="L51" s="349">
        <v>0</v>
      </c>
      <c r="M51" s="349">
        <v>0</v>
      </c>
      <c r="N51" s="358">
        <v>0</v>
      </c>
    </row>
    <row r="52" spans="1:14" ht="17.100000000000001" customHeight="1" x14ac:dyDescent="0.15">
      <c r="A52" s="263" t="s">
        <v>92</v>
      </c>
      <c r="B52" s="33"/>
      <c r="C52" s="33"/>
      <c r="D52" s="33"/>
      <c r="E52" s="33"/>
      <c r="F52" s="33"/>
      <c r="G52" s="33"/>
      <c r="H52" s="33"/>
      <c r="I52" s="33"/>
      <c r="J52" s="33"/>
      <c r="K52" s="33"/>
      <c r="L52" s="33"/>
      <c r="M52" s="131"/>
      <c r="N52" s="130" t="s">
        <v>110</v>
      </c>
    </row>
    <row r="53" spans="1:14" ht="17.100000000000001" customHeight="1" x14ac:dyDescent="0.15">
      <c r="A53" s="131" t="s">
        <v>490</v>
      </c>
      <c r="B53" s="33"/>
      <c r="C53" s="33"/>
      <c r="D53" s="33"/>
      <c r="E53" s="33"/>
      <c r="F53" s="33"/>
      <c r="G53" s="33"/>
      <c r="H53" s="33"/>
      <c r="I53" s="33"/>
      <c r="J53" s="33"/>
      <c r="K53" s="33"/>
      <c r="L53" s="33"/>
      <c r="M53" s="33"/>
      <c r="N53" s="33"/>
    </row>
    <row r="54" spans="1:14" ht="17.100000000000001" customHeight="1" x14ac:dyDescent="0.15">
      <c r="A54" s="132" t="s">
        <v>491</v>
      </c>
      <c r="B54" s="33"/>
      <c r="C54" s="33"/>
      <c r="D54" s="33"/>
      <c r="E54" s="33"/>
      <c r="F54" s="33"/>
      <c r="G54" s="33"/>
      <c r="H54" s="33"/>
      <c r="I54" s="33"/>
      <c r="J54" s="33"/>
      <c r="K54" s="33"/>
      <c r="L54" s="33"/>
      <c r="M54" s="33"/>
      <c r="N54" s="33"/>
    </row>
    <row r="55" spans="1:14" ht="17.100000000000001" customHeight="1" x14ac:dyDescent="0.15">
      <c r="A55" s="131" t="s">
        <v>492</v>
      </c>
      <c r="B55" s="33"/>
      <c r="C55" s="33"/>
      <c r="D55" s="33"/>
      <c r="E55" s="33"/>
      <c r="F55" s="33"/>
      <c r="G55" s="33"/>
      <c r="H55" s="33"/>
      <c r="I55" s="33"/>
      <c r="J55" s="33"/>
      <c r="K55" s="33"/>
      <c r="L55" s="33"/>
      <c r="M55" s="33"/>
      <c r="N55" s="33"/>
    </row>
    <row r="56" spans="1:14" ht="17.100000000000001" customHeight="1" x14ac:dyDescent="0.15">
      <c r="A56" s="131" t="s">
        <v>493</v>
      </c>
      <c r="B56" s="33"/>
      <c r="C56" s="33"/>
      <c r="D56" s="33"/>
      <c r="E56" s="33"/>
      <c r="F56" s="33"/>
      <c r="G56" s="33"/>
      <c r="H56" s="33"/>
      <c r="I56" s="33"/>
      <c r="J56" s="33"/>
      <c r="K56" s="33"/>
      <c r="L56" s="33"/>
      <c r="M56" s="33"/>
      <c r="N56" s="33"/>
    </row>
    <row r="57" spans="1:14" ht="17.100000000000001" customHeight="1" x14ac:dyDescent="0.15">
      <c r="A57" s="131" t="s">
        <v>494</v>
      </c>
      <c r="B57" s="33"/>
      <c r="C57" s="33"/>
      <c r="D57" s="33"/>
      <c r="E57" s="33"/>
      <c r="F57" s="33"/>
      <c r="G57" s="33"/>
      <c r="H57" s="33"/>
      <c r="I57" s="33"/>
      <c r="J57" s="33"/>
      <c r="K57" s="33"/>
      <c r="L57" s="33"/>
      <c r="M57" s="33"/>
      <c r="N57" s="33"/>
    </row>
  </sheetData>
  <sheetProtection sheet="1" objects="1" scenarios="1"/>
  <phoneticPr fontId="10"/>
  <conditionalFormatting sqref="B5:X23">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63" firstPageNumber="31" orientation="portrait" useFirstPageNumber="1" r:id="rId1"/>
  <headerFooter differentOddEven="1" scaleWithDoc="0" alignWithMargins="0">
    <oddHeader>&amp;R&amp;"ＭＳ 明朝,標準"&amp;10土地及び気象</oddHeader>
    <oddFooter>&amp;C&amp;"ＭＳ 明朝,標準"&amp;A</oddFooter>
    <evenHeader>&amp;L&amp;"ＭＳ 明朝,標準"&amp;10土地及び気象</evenHeader>
    <evenFooter>&amp;C&amp;"ＭＳ 明朝,標準"&amp;A</evenFooter>
  </headerFooter>
  <colBreaks count="1" manualBreakCount="1">
    <brk id="14" max="5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S65536"/>
  <sheetViews>
    <sheetView zoomScaleNormal="100" zoomScaleSheetLayoutView="130" workbookViewId="0"/>
    <sheetView view="pageBreakPreview" topLeftCell="A22" zoomScale="60" zoomScaleNormal="100" workbookViewId="1"/>
  </sheetViews>
  <sheetFormatPr defaultRowHeight="5.0999999999999996" customHeight="1" x14ac:dyDescent="0.15"/>
  <cols>
    <col min="1" max="2" width="9.5" style="4" customWidth="1"/>
    <col min="3" max="3" width="7.75" style="4" customWidth="1"/>
    <col min="4" max="11" width="8.125" style="4" customWidth="1"/>
    <col min="12" max="16384" width="9" style="4"/>
  </cols>
  <sheetData>
    <row r="1" spans="1:14" ht="15" customHeight="1" thickBot="1" x14ac:dyDescent="0.2">
      <c r="A1" s="4" t="s">
        <v>322</v>
      </c>
      <c r="K1" s="127" t="s">
        <v>213</v>
      </c>
    </row>
    <row r="2" spans="1:14" ht="18.75" customHeight="1" x14ac:dyDescent="0.15">
      <c r="A2" s="434" t="s">
        <v>402</v>
      </c>
      <c r="B2" s="431"/>
      <c r="C2" s="431" t="s">
        <v>403</v>
      </c>
      <c r="D2" s="431"/>
      <c r="E2" s="431"/>
      <c r="F2" s="431" t="s">
        <v>404</v>
      </c>
      <c r="G2" s="431"/>
      <c r="H2" s="431"/>
      <c r="I2" s="431" t="s">
        <v>405</v>
      </c>
      <c r="J2" s="431"/>
      <c r="K2" s="432"/>
    </row>
    <row r="3" spans="1:14" ht="18.75" customHeight="1" x14ac:dyDescent="0.15">
      <c r="A3" s="416"/>
      <c r="B3" s="409"/>
      <c r="C3" s="113" t="s">
        <v>429</v>
      </c>
      <c r="D3" s="113" t="s">
        <v>430</v>
      </c>
      <c r="E3" s="113" t="s">
        <v>431</v>
      </c>
      <c r="F3" s="113" t="s">
        <v>429</v>
      </c>
      <c r="G3" s="113" t="s">
        <v>430</v>
      </c>
      <c r="H3" s="113" t="s">
        <v>431</v>
      </c>
      <c r="I3" s="113" t="s">
        <v>429</v>
      </c>
      <c r="J3" s="113" t="s">
        <v>430</v>
      </c>
      <c r="K3" s="114" t="s">
        <v>431</v>
      </c>
      <c r="L3" s="125"/>
    </row>
    <row r="4" spans="1:14" ht="18" customHeight="1" x14ac:dyDescent="0.15">
      <c r="A4" s="416" t="s">
        <v>432</v>
      </c>
      <c r="B4" s="409"/>
      <c r="C4" s="409" t="s">
        <v>79</v>
      </c>
      <c r="D4" s="409" t="s">
        <v>80</v>
      </c>
      <c r="E4" s="409" t="s">
        <v>81</v>
      </c>
      <c r="F4" s="409" t="s">
        <v>82</v>
      </c>
      <c r="G4" s="409" t="s">
        <v>199</v>
      </c>
      <c r="H4" s="409" t="s">
        <v>200</v>
      </c>
      <c r="I4" s="409" t="s">
        <v>83</v>
      </c>
      <c r="J4" s="115" t="s">
        <v>84</v>
      </c>
      <c r="K4" s="116" t="s">
        <v>85</v>
      </c>
      <c r="L4" s="125"/>
      <c r="M4" s="125"/>
      <c r="N4" s="125"/>
    </row>
    <row r="5" spans="1:14" ht="18" customHeight="1" x14ac:dyDescent="0.15">
      <c r="A5" s="416"/>
      <c r="B5" s="409"/>
      <c r="C5" s="409"/>
      <c r="D5" s="409"/>
      <c r="E5" s="409"/>
      <c r="F5" s="409"/>
      <c r="G5" s="409"/>
      <c r="H5" s="409"/>
      <c r="I5" s="409"/>
      <c r="J5" s="119" t="s">
        <v>86</v>
      </c>
      <c r="K5" s="120" t="s">
        <v>87</v>
      </c>
      <c r="L5" s="125"/>
    </row>
    <row r="6" spans="1:14" s="112" customFormat="1" ht="20.100000000000001" customHeight="1" x14ac:dyDescent="0.15">
      <c r="A6" s="416" t="s">
        <v>433</v>
      </c>
      <c r="B6" s="409" t="s">
        <v>291</v>
      </c>
      <c r="C6" s="449" t="s">
        <v>224</v>
      </c>
      <c r="D6" s="448" t="s">
        <v>220</v>
      </c>
      <c r="E6" s="448" t="s">
        <v>220</v>
      </c>
      <c r="F6" s="463" t="s">
        <v>260</v>
      </c>
      <c r="G6" s="465" t="s">
        <v>220</v>
      </c>
      <c r="H6" s="214" t="s">
        <v>220</v>
      </c>
      <c r="I6" s="461" t="s">
        <v>250</v>
      </c>
      <c r="J6" s="465" t="s">
        <v>260</v>
      </c>
      <c r="K6" s="459" t="s">
        <v>221</v>
      </c>
    </row>
    <row r="7" spans="1:14" s="112" customFormat="1" ht="20.100000000000001" customHeight="1" x14ac:dyDescent="0.15">
      <c r="A7" s="416"/>
      <c r="B7" s="409"/>
      <c r="C7" s="449"/>
      <c r="D7" s="448"/>
      <c r="E7" s="448"/>
      <c r="F7" s="464"/>
      <c r="G7" s="466"/>
      <c r="H7" s="214" t="s">
        <v>250</v>
      </c>
      <c r="I7" s="461"/>
      <c r="J7" s="466"/>
      <c r="K7" s="460"/>
    </row>
    <row r="8" spans="1:14" s="112" customFormat="1" ht="20.100000000000001" customHeight="1" x14ac:dyDescent="0.15">
      <c r="A8" s="416"/>
      <c r="B8" s="409" t="s">
        <v>292</v>
      </c>
      <c r="C8" s="451" t="s">
        <v>224</v>
      </c>
      <c r="D8" s="425" t="s">
        <v>260</v>
      </c>
      <c r="E8" s="425" t="s">
        <v>260</v>
      </c>
      <c r="F8" s="155" t="s">
        <v>260</v>
      </c>
      <c r="G8" s="156" t="s">
        <v>220</v>
      </c>
      <c r="H8" s="469" t="s">
        <v>260</v>
      </c>
      <c r="I8" s="462" t="s">
        <v>250</v>
      </c>
      <c r="J8" s="462" t="s">
        <v>260</v>
      </c>
      <c r="K8" s="467" t="s">
        <v>250</v>
      </c>
    </row>
    <row r="9" spans="1:14" s="112" customFormat="1" ht="20.100000000000001" customHeight="1" x14ac:dyDescent="0.15">
      <c r="A9" s="416"/>
      <c r="B9" s="409"/>
      <c r="C9" s="451"/>
      <c r="D9" s="425"/>
      <c r="E9" s="425"/>
      <c r="F9" s="155" t="s">
        <v>250</v>
      </c>
      <c r="G9" s="156" t="s">
        <v>250</v>
      </c>
      <c r="H9" s="469"/>
      <c r="I9" s="462"/>
      <c r="J9" s="462"/>
      <c r="K9" s="467"/>
    </row>
    <row r="10" spans="1:14" s="112" customFormat="1" ht="23.25" customHeight="1" x14ac:dyDescent="0.15">
      <c r="A10" s="444" t="s">
        <v>434</v>
      </c>
      <c r="B10" s="409" t="s">
        <v>291</v>
      </c>
      <c r="C10" s="449" t="s">
        <v>315</v>
      </c>
      <c r="D10" s="452" t="s">
        <v>222</v>
      </c>
      <c r="E10" s="452" t="s">
        <v>251</v>
      </c>
      <c r="F10" s="458" t="s">
        <v>244</v>
      </c>
      <c r="G10" s="212" t="s">
        <v>244</v>
      </c>
      <c r="H10" s="212" t="s">
        <v>243</v>
      </c>
      <c r="I10" s="213" t="s">
        <v>222</v>
      </c>
      <c r="J10" s="212" t="s">
        <v>222</v>
      </c>
      <c r="K10" s="468" t="s">
        <v>223</v>
      </c>
    </row>
    <row r="11" spans="1:14" s="112" customFormat="1" ht="23.25" customHeight="1" x14ac:dyDescent="0.15">
      <c r="A11" s="445"/>
      <c r="B11" s="409"/>
      <c r="C11" s="449"/>
      <c r="D11" s="448"/>
      <c r="E11" s="448"/>
      <c r="F11" s="458"/>
      <c r="G11" s="212" t="s">
        <v>266</v>
      </c>
      <c r="H11" s="212" t="s">
        <v>223</v>
      </c>
      <c r="I11" s="213" t="s">
        <v>223</v>
      </c>
      <c r="J11" s="212" t="s">
        <v>223</v>
      </c>
      <c r="K11" s="468"/>
    </row>
    <row r="12" spans="1:14" s="112" customFormat="1" ht="21.75" customHeight="1" x14ac:dyDescent="0.15">
      <c r="A12" s="445"/>
      <c r="B12" s="418" t="s">
        <v>292</v>
      </c>
      <c r="C12" s="451" t="s">
        <v>315</v>
      </c>
      <c r="D12" s="441" t="s">
        <v>243</v>
      </c>
      <c r="E12" s="442" t="s">
        <v>243</v>
      </c>
      <c r="F12" s="155" t="s">
        <v>267</v>
      </c>
      <c r="G12" s="156" t="s">
        <v>243</v>
      </c>
      <c r="H12" s="157" t="s">
        <v>243</v>
      </c>
      <c r="I12" s="156" t="s">
        <v>243</v>
      </c>
      <c r="J12" s="156" t="s">
        <v>243</v>
      </c>
      <c r="K12" s="467" t="s">
        <v>266</v>
      </c>
    </row>
    <row r="13" spans="1:14" s="112" customFormat="1" ht="21.75" customHeight="1" x14ac:dyDescent="0.15">
      <c r="A13" s="445"/>
      <c r="B13" s="421"/>
      <c r="C13" s="451"/>
      <c r="D13" s="441"/>
      <c r="E13" s="442"/>
      <c r="F13" s="155" t="s">
        <v>268</v>
      </c>
      <c r="G13" s="156" t="s">
        <v>266</v>
      </c>
      <c r="H13" s="157" t="s">
        <v>266</v>
      </c>
      <c r="I13" s="156" t="s">
        <v>266</v>
      </c>
      <c r="J13" s="156" t="s">
        <v>266</v>
      </c>
      <c r="K13" s="467"/>
    </row>
    <row r="14" spans="1:14" s="112" customFormat="1" ht="20.100000000000001" customHeight="1" x14ac:dyDescent="0.15">
      <c r="A14" s="446"/>
      <c r="B14" s="443"/>
      <c r="C14" s="451"/>
      <c r="D14" s="441"/>
      <c r="E14" s="442"/>
      <c r="F14" s="155"/>
      <c r="G14" s="156" t="s">
        <v>268</v>
      </c>
      <c r="H14" s="157"/>
      <c r="I14" s="156" t="s">
        <v>268</v>
      </c>
      <c r="J14" s="156"/>
      <c r="K14" s="467"/>
    </row>
    <row r="15" spans="1:14" s="112" customFormat="1" ht="20.100000000000001" customHeight="1" x14ac:dyDescent="0.15">
      <c r="A15" s="444" t="s">
        <v>88</v>
      </c>
      <c r="B15" s="418" t="s">
        <v>291</v>
      </c>
      <c r="C15" s="449" t="s">
        <v>224</v>
      </c>
      <c r="D15" s="448" t="s">
        <v>231</v>
      </c>
      <c r="E15" s="447" t="s">
        <v>252</v>
      </c>
      <c r="F15" s="454" t="s">
        <v>252</v>
      </c>
      <c r="G15" s="454" t="s">
        <v>231</v>
      </c>
      <c r="H15" s="455" t="s">
        <v>231</v>
      </c>
      <c r="I15" s="457" t="s">
        <v>231</v>
      </c>
      <c r="J15" s="454" t="s">
        <v>231</v>
      </c>
      <c r="K15" s="471" t="s">
        <v>231</v>
      </c>
    </row>
    <row r="16" spans="1:14" s="112" customFormat="1" ht="20.100000000000001" customHeight="1" x14ac:dyDescent="0.15">
      <c r="A16" s="445"/>
      <c r="B16" s="443"/>
      <c r="C16" s="449"/>
      <c r="D16" s="448"/>
      <c r="E16" s="447"/>
      <c r="F16" s="454"/>
      <c r="G16" s="454"/>
      <c r="H16" s="456"/>
      <c r="I16" s="457"/>
      <c r="J16" s="454"/>
      <c r="K16" s="471"/>
    </row>
    <row r="17" spans="1:19" s="112" customFormat="1" ht="17.25" customHeight="1" x14ac:dyDescent="0.15">
      <c r="A17" s="445"/>
      <c r="B17" s="418" t="s">
        <v>292</v>
      </c>
      <c r="C17" s="451" t="s">
        <v>315</v>
      </c>
      <c r="D17" s="425" t="s">
        <v>252</v>
      </c>
      <c r="E17" s="450" t="s">
        <v>252</v>
      </c>
      <c r="F17" s="425" t="s">
        <v>252</v>
      </c>
      <c r="G17" s="425" t="s">
        <v>252</v>
      </c>
      <c r="H17" s="450" t="s">
        <v>252</v>
      </c>
      <c r="I17" s="425" t="s">
        <v>252</v>
      </c>
      <c r="J17" s="425" t="s">
        <v>252</v>
      </c>
      <c r="K17" s="453" t="s">
        <v>252</v>
      </c>
    </row>
    <row r="18" spans="1:19" s="112" customFormat="1" ht="17.25" customHeight="1" x14ac:dyDescent="0.15">
      <c r="A18" s="446"/>
      <c r="B18" s="443"/>
      <c r="C18" s="451"/>
      <c r="D18" s="425"/>
      <c r="E18" s="450"/>
      <c r="F18" s="425"/>
      <c r="G18" s="425"/>
      <c r="H18" s="450"/>
      <c r="I18" s="425"/>
      <c r="J18" s="425"/>
      <c r="K18" s="453"/>
    </row>
    <row r="19" spans="1:19" s="112" customFormat="1" ht="18.75" customHeight="1" x14ac:dyDescent="0.15">
      <c r="A19" s="416" t="s">
        <v>198</v>
      </c>
      <c r="B19" s="409" t="s">
        <v>291</v>
      </c>
      <c r="C19" s="449" t="s">
        <v>224</v>
      </c>
      <c r="D19" s="470">
        <v>8.3000000000000007</v>
      </c>
      <c r="E19" s="200">
        <v>7.9</v>
      </c>
      <c r="F19" s="201">
        <v>8</v>
      </c>
      <c r="G19" s="202">
        <v>8.1999999999999993</v>
      </c>
      <c r="H19" s="203">
        <v>8</v>
      </c>
      <c r="I19" s="204">
        <v>7.8</v>
      </c>
      <c r="J19" s="205">
        <v>8</v>
      </c>
      <c r="K19" s="206">
        <v>8.3000000000000007</v>
      </c>
    </row>
    <row r="20" spans="1:19" s="112" customFormat="1" ht="18.75" customHeight="1" x14ac:dyDescent="0.15">
      <c r="A20" s="416"/>
      <c r="B20" s="409"/>
      <c r="C20" s="449"/>
      <c r="D20" s="470"/>
      <c r="E20" s="207" t="s">
        <v>233</v>
      </c>
      <c r="F20" s="208" t="s">
        <v>232</v>
      </c>
      <c r="G20" s="209" t="s">
        <v>232</v>
      </c>
      <c r="H20" s="210" t="s">
        <v>245</v>
      </c>
      <c r="I20" s="209" t="s">
        <v>232</v>
      </c>
      <c r="J20" s="209" t="s">
        <v>232</v>
      </c>
      <c r="K20" s="211" t="s">
        <v>246</v>
      </c>
    </row>
    <row r="21" spans="1:19" s="112" customFormat="1" ht="18.75" customHeight="1" x14ac:dyDescent="0.15">
      <c r="A21" s="416"/>
      <c r="B21" s="409" t="s">
        <v>292</v>
      </c>
      <c r="C21" s="451" t="s">
        <v>315</v>
      </c>
      <c r="D21" s="160">
        <v>8.1999999999999993</v>
      </c>
      <c r="E21" s="160">
        <v>7.9</v>
      </c>
      <c r="F21" s="159">
        <v>8</v>
      </c>
      <c r="G21" s="160">
        <v>8</v>
      </c>
      <c r="H21" s="166">
        <v>8.1</v>
      </c>
      <c r="I21" s="167">
        <v>7.7</v>
      </c>
      <c r="J21" s="160">
        <v>7.9</v>
      </c>
      <c r="K21" s="161">
        <v>8.1999999999999993</v>
      </c>
    </row>
    <row r="22" spans="1:19" s="112" customFormat="1" ht="18.75" customHeight="1" x14ac:dyDescent="0.15">
      <c r="A22" s="416"/>
      <c r="B22" s="409"/>
      <c r="C22" s="451"/>
      <c r="D22" s="163" t="s">
        <v>261</v>
      </c>
      <c r="E22" s="164" t="s">
        <v>262</v>
      </c>
      <c r="F22" s="162" t="s">
        <v>261</v>
      </c>
      <c r="G22" s="163" t="s">
        <v>269</v>
      </c>
      <c r="H22" s="168" t="s">
        <v>270</v>
      </c>
      <c r="I22" s="162" t="s">
        <v>261</v>
      </c>
      <c r="J22" s="163" t="s">
        <v>261</v>
      </c>
      <c r="K22" s="165" t="s">
        <v>270</v>
      </c>
    </row>
    <row r="23" spans="1:19" s="112" customFormat="1" ht="24" customHeight="1" x14ac:dyDescent="0.15">
      <c r="A23" s="121" t="s">
        <v>192</v>
      </c>
      <c r="B23" s="113" t="s">
        <v>293</v>
      </c>
      <c r="C23" s="169" t="s">
        <v>224</v>
      </c>
      <c r="D23" s="158">
        <v>8.5</v>
      </c>
      <c r="E23" s="158">
        <v>6.1</v>
      </c>
      <c r="F23" s="162">
        <v>10.5</v>
      </c>
      <c r="G23" s="160">
        <v>9.1</v>
      </c>
      <c r="H23" s="170">
        <v>7.9</v>
      </c>
      <c r="I23" s="171">
        <v>7.1</v>
      </c>
      <c r="J23" s="171">
        <v>8.5</v>
      </c>
      <c r="K23" s="172">
        <v>8.6</v>
      </c>
    </row>
    <row r="24" spans="1:19" s="112" customFormat="1" ht="24" customHeight="1" x14ac:dyDescent="0.15">
      <c r="A24" s="124" t="s">
        <v>89</v>
      </c>
      <c r="B24" s="113" t="s">
        <v>292</v>
      </c>
      <c r="C24" s="169" t="s">
        <v>315</v>
      </c>
      <c r="D24" s="158">
        <v>8.5</v>
      </c>
      <c r="E24" s="158">
        <v>6.4</v>
      </c>
      <c r="F24" s="173">
        <v>10.9</v>
      </c>
      <c r="G24" s="160">
        <v>9.3000000000000007</v>
      </c>
      <c r="H24" s="170">
        <v>8.5</v>
      </c>
      <c r="I24" s="171">
        <v>6.6</v>
      </c>
      <c r="J24" s="171">
        <v>8.3000000000000007</v>
      </c>
      <c r="K24" s="172">
        <v>8.3000000000000007</v>
      </c>
      <c r="M24" s="42"/>
      <c r="N24" s="42"/>
      <c r="O24" s="42"/>
      <c r="P24" s="42"/>
      <c r="Q24" s="42"/>
    </row>
    <row r="25" spans="1:19" s="112" customFormat="1" ht="24" customHeight="1" x14ac:dyDescent="0.15">
      <c r="A25" s="121" t="s">
        <v>90</v>
      </c>
      <c r="B25" s="113" t="s">
        <v>293</v>
      </c>
      <c r="C25" s="126" t="s">
        <v>224</v>
      </c>
      <c r="D25" s="117" t="s">
        <v>235</v>
      </c>
      <c r="E25" s="117">
        <v>0.6</v>
      </c>
      <c r="F25" s="174">
        <v>1.5</v>
      </c>
      <c r="G25" s="171">
        <v>1.9</v>
      </c>
      <c r="H25" s="175">
        <v>1.7</v>
      </c>
      <c r="I25" s="171">
        <v>6.6</v>
      </c>
      <c r="J25" s="171">
        <v>1.5</v>
      </c>
      <c r="K25" s="172">
        <v>2</v>
      </c>
      <c r="M25" s="42"/>
      <c r="N25" s="42"/>
      <c r="O25" s="42"/>
      <c r="P25" s="42"/>
      <c r="Q25" s="42"/>
    </row>
    <row r="26" spans="1:19" s="112" customFormat="1" ht="24" customHeight="1" x14ac:dyDescent="0.15">
      <c r="A26" s="124" t="s">
        <v>89</v>
      </c>
      <c r="B26" s="113" t="s">
        <v>292</v>
      </c>
      <c r="C26" s="126" t="s">
        <v>315</v>
      </c>
      <c r="D26" s="117">
        <v>0.5</v>
      </c>
      <c r="E26" s="117">
        <v>0.9</v>
      </c>
      <c r="F26" s="174">
        <v>2</v>
      </c>
      <c r="G26" s="171">
        <v>1.9</v>
      </c>
      <c r="H26" s="175">
        <v>1.7</v>
      </c>
      <c r="I26" s="171">
        <v>6.3</v>
      </c>
      <c r="J26" s="171">
        <v>2.2000000000000002</v>
      </c>
      <c r="K26" s="172">
        <v>2.4</v>
      </c>
      <c r="M26" s="42"/>
      <c r="N26" s="42"/>
      <c r="O26" s="42"/>
      <c r="P26" s="42"/>
      <c r="Q26" s="42"/>
      <c r="R26" s="40"/>
    </row>
    <row r="27" spans="1:19" s="112" customFormat="1" ht="24" customHeight="1" x14ac:dyDescent="0.15">
      <c r="A27" s="121" t="s">
        <v>191</v>
      </c>
      <c r="B27" s="113" t="s">
        <v>293</v>
      </c>
      <c r="C27" s="126" t="s">
        <v>224</v>
      </c>
      <c r="D27" s="176">
        <v>3</v>
      </c>
      <c r="E27" s="176">
        <v>8</v>
      </c>
      <c r="F27" s="177">
        <v>2.5</v>
      </c>
      <c r="G27" s="171">
        <v>1.7</v>
      </c>
      <c r="H27" s="178">
        <v>4.2</v>
      </c>
      <c r="I27" s="171">
        <v>6.3</v>
      </c>
      <c r="J27" s="171">
        <v>4.8</v>
      </c>
      <c r="K27" s="172">
        <v>13.7</v>
      </c>
      <c r="M27" s="42"/>
      <c r="N27" s="42"/>
      <c r="O27" s="42"/>
      <c r="P27" s="42"/>
      <c r="Q27" s="42"/>
      <c r="R27" s="41"/>
    </row>
    <row r="28" spans="1:19" s="112" customFormat="1" ht="24" customHeight="1" x14ac:dyDescent="0.15">
      <c r="A28" s="122" t="s">
        <v>89</v>
      </c>
      <c r="B28" s="113" t="s">
        <v>292</v>
      </c>
      <c r="C28" s="126" t="s">
        <v>315</v>
      </c>
      <c r="D28" s="176">
        <v>3</v>
      </c>
      <c r="E28" s="179">
        <v>6.3</v>
      </c>
      <c r="F28" s="177">
        <v>4</v>
      </c>
      <c r="G28" s="171">
        <v>4.2</v>
      </c>
      <c r="H28" s="178">
        <v>2</v>
      </c>
      <c r="I28" s="171">
        <v>11.2</v>
      </c>
      <c r="J28" s="171">
        <v>2.8</v>
      </c>
      <c r="K28" s="172">
        <v>8</v>
      </c>
      <c r="L28" s="117"/>
      <c r="M28" s="42"/>
      <c r="N28" s="42"/>
      <c r="O28" s="42"/>
      <c r="P28" s="42"/>
      <c r="Q28" s="42"/>
      <c r="R28" s="41"/>
    </row>
    <row r="29" spans="1:19" s="112" customFormat="1" ht="24" customHeight="1" x14ac:dyDescent="0.15">
      <c r="A29" s="128" t="s">
        <v>435</v>
      </c>
      <c r="B29" s="115" t="s">
        <v>293</v>
      </c>
      <c r="C29" s="126" t="s">
        <v>224</v>
      </c>
      <c r="D29" s="180" t="s">
        <v>263</v>
      </c>
      <c r="E29" s="181" t="s">
        <v>247</v>
      </c>
      <c r="F29" s="182" t="s">
        <v>271</v>
      </c>
      <c r="G29" s="183" t="s">
        <v>272</v>
      </c>
      <c r="H29" s="184" t="s">
        <v>273</v>
      </c>
      <c r="I29" s="185" t="s">
        <v>274</v>
      </c>
      <c r="J29" s="183" t="s">
        <v>275</v>
      </c>
      <c r="K29" s="186" t="s">
        <v>276</v>
      </c>
      <c r="L29" s="117"/>
      <c r="M29" s="42"/>
      <c r="N29" s="42"/>
      <c r="O29" s="42"/>
      <c r="P29" s="42"/>
      <c r="Q29" s="42"/>
      <c r="S29" s="40"/>
    </row>
    <row r="30" spans="1:19" ht="22.5" customHeight="1" thickBot="1" x14ac:dyDescent="0.2">
      <c r="A30" s="123" t="s">
        <v>89</v>
      </c>
      <c r="B30" s="129" t="s">
        <v>292</v>
      </c>
      <c r="C30" s="187" t="s">
        <v>315</v>
      </c>
      <c r="D30" s="188" t="s">
        <v>264</v>
      </c>
      <c r="E30" s="188" t="s">
        <v>265</v>
      </c>
      <c r="F30" s="189" t="s">
        <v>277</v>
      </c>
      <c r="G30" s="190" t="s">
        <v>278</v>
      </c>
      <c r="H30" s="191" t="s">
        <v>279</v>
      </c>
      <c r="I30" s="192" t="s">
        <v>280</v>
      </c>
      <c r="J30" s="190" t="s">
        <v>281</v>
      </c>
      <c r="K30" s="193" t="s">
        <v>278</v>
      </c>
    </row>
    <row r="31" spans="1:19" ht="15" customHeight="1" x14ac:dyDescent="0.15">
      <c r="B31" s="125"/>
      <c r="C31" s="117"/>
      <c r="D31" s="117"/>
      <c r="E31" s="117"/>
      <c r="K31" s="118" t="s">
        <v>436</v>
      </c>
      <c r="M31" s="32"/>
      <c r="N31" s="32"/>
      <c r="O31" s="32"/>
      <c r="P31" s="32"/>
      <c r="Q31" s="32"/>
      <c r="R31" s="32"/>
      <c r="S31" s="32"/>
    </row>
    <row r="32" spans="1:19" ht="16.5" customHeight="1" x14ac:dyDescent="0.15">
      <c r="K32" s="127" t="s">
        <v>91</v>
      </c>
    </row>
    <row r="33" spans="1:11" s="32" customFormat="1" ht="15" customHeight="1" x14ac:dyDescent="0.15">
      <c r="A33" s="4" t="s">
        <v>92</v>
      </c>
      <c r="B33" s="4"/>
      <c r="C33" s="4"/>
      <c r="D33" s="4"/>
      <c r="E33" s="4"/>
    </row>
    <row r="34" spans="1:11" s="32" customFormat="1" ht="15" customHeight="1" x14ac:dyDescent="0.15">
      <c r="A34" s="32" t="s">
        <v>437</v>
      </c>
      <c r="E34" s="32" t="s">
        <v>283</v>
      </c>
      <c r="F34" s="100"/>
      <c r="G34" s="100"/>
      <c r="H34" s="100"/>
      <c r="I34" s="100"/>
      <c r="J34" s="100"/>
      <c r="K34" s="100"/>
    </row>
    <row r="35" spans="1:11" s="32" customFormat="1" ht="15" customHeight="1" x14ac:dyDescent="0.15">
      <c r="A35" s="32" t="s">
        <v>438</v>
      </c>
      <c r="E35" s="107" t="s">
        <v>282</v>
      </c>
      <c r="F35" s="100"/>
      <c r="G35" s="100"/>
      <c r="H35" s="100"/>
      <c r="I35" s="100"/>
      <c r="J35" s="100"/>
      <c r="K35" s="100"/>
    </row>
    <row r="36" spans="1:11" s="32" customFormat="1" ht="15" customHeight="1" x14ac:dyDescent="0.15">
      <c r="E36" s="107" t="s">
        <v>439</v>
      </c>
      <c r="F36" s="100"/>
      <c r="G36" s="100"/>
      <c r="H36" s="100"/>
      <c r="I36" s="100"/>
      <c r="J36" s="100"/>
      <c r="K36" s="100"/>
    </row>
    <row r="37" spans="1:11" s="32" customFormat="1" ht="15" customHeight="1" x14ac:dyDescent="0.15">
      <c r="E37" s="107" t="s">
        <v>295</v>
      </c>
    </row>
    <row r="38" spans="1:11" s="32" customFormat="1" ht="15" customHeight="1" x14ac:dyDescent="0.15">
      <c r="A38" s="32" t="s">
        <v>440</v>
      </c>
      <c r="E38" s="32" t="s">
        <v>328</v>
      </c>
      <c r="F38" s="101"/>
      <c r="G38" s="101"/>
      <c r="H38" s="101"/>
      <c r="I38" s="101"/>
      <c r="J38" s="101"/>
      <c r="K38" s="101"/>
    </row>
    <row r="39" spans="1:11" s="32" customFormat="1" ht="15" customHeight="1" x14ac:dyDescent="0.15">
      <c r="A39" s="32" t="s">
        <v>441</v>
      </c>
      <c r="E39" s="108" t="s">
        <v>285</v>
      </c>
      <c r="F39" s="101"/>
      <c r="G39" s="101"/>
      <c r="H39" s="101"/>
      <c r="I39" s="101"/>
      <c r="J39" s="101"/>
      <c r="K39" s="101"/>
    </row>
    <row r="40" spans="1:11" s="32" customFormat="1" ht="15" customHeight="1" x14ac:dyDescent="0.15">
      <c r="E40" s="108" t="s">
        <v>284</v>
      </c>
      <c r="F40" s="101"/>
      <c r="G40" s="101"/>
      <c r="H40" s="101"/>
      <c r="I40" s="101"/>
      <c r="J40" s="101"/>
      <c r="K40" s="101"/>
    </row>
    <row r="41" spans="1:11" ht="15" customHeight="1" x14ac:dyDescent="0.15">
      <c r="A41" s="32"/>
      <c r="B41" s="32"/>
      <c r="C41" s="32"/>
      <c r="D41" s="32"/>
      <c r="E41" s="108" t="s">
        <v>296</v>
      </c>
      <c r="F41" s="99"/>
      <c r="G41" s="99"/>
      <c r="H41" s="99"/>
      <c r="I41" s="99"/>
      <c r="J41" s="99"/>
      <c r="K41" s="99"/>
    </row>
    <row r="42" spans="1:11" ht="15" customHeight="1" x14ac:dyDescent="0.15">
      <c r="A42" s="99" t="s">
        <v>294</v>
      </c>
      <c r="B42" s="99"/>
      <c r="C42" s="99"/>
      <c r="D42" s="99"/>
      <c r="E42" s="99"/>
    </row>
    <row r="43" spans="1:11" ht="15" customHeight="1" x14ac:dyDescent="0.15">
      <c r="A43" s="99" t="s">
        <v>442</v>
      </c>
      <c r="B43" s="99"/>
      <c r="C43" s="99"/>
      <c r="D43" s="99"/>
      <c r="E43" s="99"/>
    </row>
    <row r="65536" ht="20.100000000000001" customHeight="1" x14ac:dyDescent="0.15"/>
  </sheetData>
  <sheetProtection sheet="1" objects="1" scenarios="1"/>
  <mergeCells count="69">
    <mergeCell ref="I2:K2"/>
    <mergeCell ref="J6:J7"/>
    <mergeCell ref="C19:C20"/>
    <mergeCell ref="D19:D20"/>
    <mergeCell ref="G4:G5"/>
    <mergeCell ref="H4:H5"/>
    <mergeCell ref="I4:I5"/>
    <mergeCell ref="E4:E5"/>
    <mergeCell ref="C4:C5"/>
    <mergeCell ref="D4:D5"/>
    <mergeCell ref="K15:K16"/>
    <mergeCell ref="F17:F18"/>
    <mergeCell ref="G17:G18"/>
    <mergeCell ref="H17:H18"/>
    <mergeCell ref="I17:I18"/>
    <mergeCell ref="J17:J18"/>
    <mergeCell ref="C21:C22"/>
    <mergeCell ref="B21:B22"/>
    <mergeCell ref="A19:A22"/>
    <mergeCell ref="B19:B20"/>
    <mergeCell ref="K6:K7"/>
    <mergeCell ref="I6:I7"/>
    <mergeCell ref="D8:D9"/>
    <mergeCell ref="B8:B9"/>
    <mergeCell ref="I8:I9"/>
    <mergeCell ref="F6:F7"/>
    <mergeCell ref="G6:G7"/>
    <mergeCell ref="J8:J9"/>
    <mergeCell ref="K8:K9"/>
    <mergeCell ref="K10:K11"/>
    <mergeCell ref="H8:H9"/>
    <mergeCell ref="K12:K14"/>
    <mergeCell ref="A2:B3"/>
    <mergeCell ref="A6:A9"/>
    <mergeCell ref="B6:B7"/>
    <mergeCell ref="E8:E9"/>
    <mergeCell ref="F10:F11"/>
    <mergeCell ref="F4:F5"/>
    <mergeCell ref="D10:D11"/>
    <mergeCell ref="C10:C11"/>
    <mergeCell ref="B10:B11"/>
    <mergeCell ref="C2:E2"/>
    <mergeCell ref="C6:C7"/>
    <mergeCell ref="D6:D7"/>
    <mergeCell ref="C8:C9"/>
    <mergeCell ref="E6:E7"/>
    <mergeCell ref="F2:H2"/>
    <mergeCell ref="A4:B5"/>
    <mergeCell ref="K17:K18"/>
    <mergeCell ref="F15:F16"/>
    <mergeCell ref="G15:G16"/>
    <mergeCell ref="H15:H16"/>
    <mergeCell ref="I15:I16"/>
    <mergeCell ref="J15:J16"/>
    <mergeCell ref="D12:D14"/>
    <mergeCell ref="E12:E14"/>
    <mergeCell ref="B12:B14"/>
    <mergeCell ref="A10:A14"/>
    <mergeCell ref="A15:A18"/>
    <mergeCell ref="B15:B16"/>
    <mergeCell ref="E15:E16"/>
    <mergeCell ref="D15:D16"/>
    <mergeCell ref="C15:C16"/>
    <mergeCell ref="E17:E18"/>
    <mergeCell ref="D17:D18"/>
    <mergeCell ref="C17:C18"/>
    <mergeCell ref="B17:B18"/>
    <mergeCell ref="E10:E11"/>
    <mergeCell ref="C12:C14"/>
  </mergeCells>
  <phoneticPr fontId="10"/>
  <conditionalFormatting sqref="C23:K30">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31" orientation="portrait" useFirstPageNumber="1" r:id="rId1"/>
  <headerFooter differentOddEven="1" scaleWithDoc="0" alignWithMargins="0">
    <oddHeader>&amp;R&amp;"ＭＳ 明朝,標準"&amp;10土地及び気象</oddHeader>
    <oddFooter>&amp;C&amp;"ＭＳ 明朝,標準"&amp;A</oddFooter>
    <evenHeader>&amp;L&amp;"ＭＳ 明朝,標準"&amp;10土地及び気象</evenHeader>
    <evenFooter>&amp;C&amp;"ＭＳ 明朝,標準"&amp;A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N49"/>
  <sheetViews>
    <sheetView zoomScaleNormal="100" zoomScaleSheetLayoutView="115" workbookViewId="0"/>
    <sheetView tabSelected="1" view="pageBreakPreview" topLeftCell="A34" zoomScale="60" zoomScaleNormal="100" workbookViewId="1"/>
  </sheetViews>
  <sheetFormatPr defaultRowHeight="17.100000000000001" customHeight="1" x14ac:dyDescent="0.15"/>
  <cols>
    <col min="1" max="1" width="18.25" style="3" customWidth="1"/>
    <col min="2" max="2" width="10.375" style="3" customWidth="1"/>
    <col min="3" max="8" width="11.625" style="3" customWidth="1"/>
    <col min="9" max="16384" width="9" style="3"/>
  </cols>
  <sheetData>
    <row r="1" spans="1:14" ht="15" customHeight="1" x14ac:dyDescent="0.15">
      <c r="A1" s="263" t="s">
        <v>326</v>
      </c>
      <c r="B1" s="263"/>
      <c r="C1" s="263"/>
      <c r="D1" s="263"/>
      <c r="E1" s="263"/>
      <c r="F1" s="263"/>
      <c r="G1" s="263"/>
      <c r="H1" s="263"/>
    </row>
    <row r="2" spans="1:14" s="365" customFormat="1" ht="50.1" customHeight="1" x14ac:dyDescent="0.15">
      <c r="A2" s="437" t="s">
        <v>258</v>
      </c>
      <c r="B2" s="437"/>
      <c r="C2" s="437"/>
      <c r="D2" s="437"/>
      <c r="E2" s="437"/>
      <c r="F2" s="437"/>
      <c r="G2" s="437"/>
      <c r="H2" s="437"/>
    </row>
    <row r="3" spans="1:14" ht="15" customHeight="1" x14ac:dyDescent="0.15">
      <c r="A3" s="4"/>
      <c r="B3" s="4"/>
      <c r="C3" s="4"/>
      <c r="D3" s="4"/>
      <c r="E3" s="366"/>
      <c r="F3" s="4"/>
      <c r="G3" s="4"/>
      <c r="H3" s="4"/>
      <c r="M3" s="63"/>
      <c r="N3" s="63"/>
    </row>
    <row r="4" spans="1:14" ht="17.100000000000001" customHeight="1" thickBot="1" x14ac:dyDescent="0.2">
      <c r="A4" s="4" t="s">
        <v>495</v>
      </c>
      <c r="B4" s="4"/>
      <c r="C4" s="4"/>
      <c r="D4" s="4"/>
      <c r="E4" s="4"/>
      <c r="G4" s="274" t="s">
        <v>507</v>
      </c>
      <c r="H4" s="274"/>
      <c r="K4" s="63"/>
    </row>
    <row r="5" spans="1:14" ht="22.5" customHeight="1" x14ac:dyDescent="0.15">
      <c r="A5" s="347" t="s">
        <v>402</v>
      </c>
      <c r="B5" s="236" t="s">
        <v>116</v>
      </c>
      <c r="C5" s="236" t="s">
        <v>496</v>
      </c>
      <c r="D5" s="236" t="s">
        <v>497</v>
      </c>
      <c r="E5" s="236" t="s">
        <v>498</v>
      </c>
      <c r="F5" s="230" t="s">
        <v>499</v>
      </c>
      <c r="G5" s="17" t="s">
        <v>500</v>
      </c>
      <c r="J5" s="63"/>
    </row>
    <row r="6" spans="1:14" ht="17.100000000000001" customHeight="1" thickBot="1" x14ac:dyDescent="0.2">
      <c r="A6" s="361" t="s">
        <v>241</v>
      </c>
      <c r="B6" s="363">
        <v>2676</v>
      </c>
      <c r="C6" s="362">
        <v>281</v>
      </c>
      <c r="D6" s="362">
        <v>25</v>
      </c>
      <c r="E6" s="362">
        <v>119</v>
      </c>
      <c r="F6" s="362">
        <v>2252</v>
      </c>
      <c r="G6" s="364">
        <v>2686</v>
      </c>
      <c r="J6" s="63"/>
    </row>
    <row r="7" spans="1:14" ht="18" customHeight="1" x14ac:dyDescent="0.15">
      <c r="A7" s="4" t="s">
        <v>463</v>
      </c>
      <c r="B7" s="4"/>
      <c r="C7" s="4"/>
      <c r="D7" s="4"/>
      <c r="E7" s="4"/>
      <c r="F7" s="4"/>
      <c r="G7" s="274" t="s">
        <v>501</v>
      </c>
      <c r="K7" s="63"/>
    </row>
    <row r="8" spans="1:14" ht="15" customHeight="1" x14ac:dyDescent="0.15">
      <c r="A8" s="3" t="s">
        <v>508</v>
      </c>
      <c r="B8" s="4"/>
      <c r="C8" s="4"/>
      <c r="D8" s="4"/>
      <c r="E8" s="367"/>
      <c r="F8" s="368"/>
      <c r="G8" s="274" t="s">
        <v>214</v>
      </c>
      <c r="K8" s="63"/>
    </row>
    <row r="9" spans="1:14" ht="15" customHeight="1" x14ac:dyDescent="0.15">
      <c r="A9" s="4" t="s">
        <v>502</v>
      </c>
      <c r="B9" s="4"/>
      <c r="C9" s="4"/>
      <c r="D9" s="4"/>
      <c r="E9" s="4"/>
      <c r="F9" s="4"/>
      <c r="G9" s="4"/>
      <c r="K9" s="63"/>
    </row>
    <row r="10" spans="1:14" ht="15" customHeight="1" x14ac:dyDescent="0.15">
      <c r="A10" s="4" t="s">
        <v>503</v>
      </c>
      <c r="B10" s="4"/>
      <c r="C10" s="4"/>
      <c r="D10" s="4"/>
      <c r="E10" s="4"/>
      <c r="F10" s="4"/>
      <c r="G10" s="4"/>
      <c r="K10" s="63"/>
    </row>
    <row r="11" spans="1:14" ht="15" customHeight="1" x14ac:dyDescent="0.15">
      <c r="A11" s="4"/>
      <c r="B11" s="4"/>
      <c r="C11" s="4"/>
      <c r="D11" s="4"/>
      <c r="E11" s="4"/>
      <c r="F11" s="4"/>
      <c r="G11" s="4"/>
      <c r="H11" s="263"/>
      <c r="K11" s="63"/>
    </row>
    <row r="12" spans="1:14" ht="15" customHeight="1" thickBot="1" x14ac:dyDescent="0.2">
      <c r="A12" s="472" t="s">
        <v>325</v>
      </c>
      <c r="B12" s="472"/>
      <c r="C12" s="472"/>
      <c r="D12" s="472"/>
      <c r="E12" s="274" t="s">
        <v>182</v>
      </c>
      <c r="F12" s="4"/>
      <c r="G12" s="4"/>
      <c r="K12" s="63"/>
    </row>
    <row r="13" spans="1:14" ht="20.25" customHeight="1" x14ac:dyDescent="0.15">
      <c r="A13" s="237" t="s">
        <v>504</v>
      </c>
      <c r="B13" s="236" t="s">
        <v>359</v>
      </c>
      <c r="C13" s="299" t="s">
        <v>505</v>
      </c>
      <c r="D13" s="300"/>
      <c r="E13" s="379"/>
      <c r="J13" s="63"/>
    </row>
    <row r="14" spans="1:14" ht="24" customHeight="1" x14ac:dyDescent="0.15">
      <c r="A14" s="54" t="s">
        <v>382</v>
      </c>
      <c r="B14" s="371">
        <f>SUM(B15:B45)</f>
        <v>267.42399999999998</v>
      </c>
      <c r="C14" s="55"/>
      <c r="D14" s="56"/>
      <c r="E14" s="369"/>
      <c r="J14" s="63"/>
    </row>
    <row r="15" spans="1:14" ht="16.5" customHeight="1" x14ac:dyDescent="0.15">
      <c r="A15" s="280" t="s">
        <v>117</v>
      </c>
      <c r="B15" s="372">
        <v>0.20100000000000001</v>
      </c>
      <c r="C15" s="377" t="s">
        <v>118</v>
      </c>
      <c r="D15" s="263"/>
      <c r="E15" s="376"/>
      <c r="J15" s="63"/>
    </row>
    <row r="16" spans="1:14" ht="16.5" customHeight="1" x14ac:dyDescent="0.15">
      <c r="A16" s="280" t="s">
        <v>119</v>
      </c>
      <c r="B16" s="372">
        <v>1E-3</v>
      </c>
      <c r="C16" s="377" t="s">
        <v>120</v>
      </c>
      <c r="D16" s="263"/>
      <c r="E16" s="376"/>
      <c r="J16" s="63"/>
    </row>
    <row r="17" spans="1:10" ht="16.5" customHeight="1" x14ac:dyDescent="0.15">
      <c r="A17" s="280" t="s">
        <v>121</v>
      </c>
      <c r="B17" s="372">
        <v>2E-3</v>
      </c>
      <c r="C17" s="377" t="s">
        <v>122</v>
      </c>
      <c r="D17" s="263"/>
      <c r="E17" s="376"/>
      <c r="J17" s="63"/>
    </row>
    <row r="18" spans="1:10" ht="16.5" customHeight="1" x14ac:dyDescent="0.15">
      <c r="A18" s="57" t="s">
        <v>21</v>
      </c>
      <c r="B18" s="372">
        <v>8.0000000000000002E-3</v>
      </c>
      <c r="C18" s="377" t="s">
        <v>123</v>
      </c>
      <c r="D18" s="263"/>
      <c r="E18" s="376"/>
      <c r="J18" s="63"/>
    </row>
    <row r="19" spans="1:10" ht="16.5" customHeight="1" x14ac:dyDescent="0.15">
      <c r="A19" s="57" t="s">
        <v>21</v>
      </c>
      <c r="B19" s="372">
        <v>1.9E-2</v>
      </c>
      <c r="C19" s="377" t="s">
        <v>124</v>
      </c>
      <c r="D19" s="263"/>
      <c r="E19" s="376"/>
      <c r="J19" s="63"/>
    </row>
    <row r="20" spans="1:10" ht="16.5" customHeight="1" x14ac:dyDescent="0.15">
      <c r="A20" s="57" t="s">
        <v>21</v>
      </c>
      <c r="B20" s="372">
        <v>1.0999999999999999E-2</v>
      </c>
      <c r="C20" s="377" t="s">
        <v>125</v>
      </c>
      <c r="D20" s="263"/>
      <c r="E20" s="376"/>
    </row>
    <row r="21" spans="1:10" ht="16.5" customHeight="1" x14ac:dyDescent="0.15">
      <c r="A21" s="57" t="s">
        <v>21</v>
      </c>
      <c r="B21" s="372">
        <v>2E-3</v>
      </c>
      <c r="C21" s="377" t="s">
        <v>126</v>
      </c>
      <c r="D21" s="263"/>
      <c r="E21" s="376"/>
    </row>
    <row r="22" spans="1:10" ht="16.5" customHeight="1" x14ac:dyDescent="0.15">
      <c r="A22" s="57" t="s">
        <v>21</v>
      </c>
      <c r="B22" s="372">
        <v>0.123</v>
      </c>
      <c r="C22" s="377" t="s">
        <v>127</v>
      </c>
      <c r="D22" s="263"/>
      <c r="E22" s="376"/>
    </row>
    <row r="23" spans="1:10" ht="16.5" customHeight="1" x14ac:dyDescent="0.15">
      <c r="A23" s="57" t="s">
        <v>21</v>
      </c>
      <c r="B23" s="372">
        <v>8.9999999999999993E-3</v>
      </c>
      <c r="C23" s="377" t="s">
        <v>128</v>
      </c>
      <c r="D23" s="263"/>
      <c r="E23" s="376"/>
    </row>
    <row r="24" spans="1:10" ht="16.5" customHeight="1" x14ac:dyDescent="0.15">
      <c r="A24" s="57" t="s">
        <v>21</v>
      </c>
      <c r="B24" s="372">
        <v>2E-3</v>
      </c>
      <c r="C24" s="377" t="s">
        <v>129</v>
      </c>
      <c r="D24" s="263"/>
      <c r="E24" s="376"/>
    </row>
    <row r="25" spans="1:10" ht="16.5" customHeight="1" x14ac:dyDescent="0.15">
      <c r="A25" s="57" t="s">
        <v>21</v>
      </c>
      <c r="B25" s="372">
        <v>5.6000000000000001E-2</v>
      </c>
      <c r="C25" s="377" t="s">
        <v>130</v>
      </c>
      <c r="D25" s="263"/>
      <c r="E25" s="376"/>
    </row>
    <row r="26" spans="1:10" ht="16.5" customHeight="1" x14ac:dyDescent="0.15">
      <c r="A26" s="57" t="s">
        <v>21</v>
      </c>
      <c r="B26" s="372">
        <v>5.0000000000000001E-3</v>
      </c>
      <c r="C26" s="377" t="s">
        <v>131</v>
      </c>
      <c r="D26" s="263"/>
      <c r="E26" s="376"/>
    </row>
    <row r="27" spans="1:10" ht="16.5" customHeight="1" x14ac:dyDescent="0.15">
      <c r="A27" s="280" t="s">
        <v>132</v>
      </c>
      <c r="B27" s="373">
        <v>3</v>
      </c>
      <c r="C27" s="377" t="s">
        <v>133</v>
      </c>
      <c r="D27" s="263"/>
      <c r="E27" s="376"/>
    </row>
    <row r="28" spans="1:10" ht="16.5" customHeight="1" x14ac:dyDescent="0.15">
      <c r="A28" s="280" t="s">
        <v>134</v>
      </c>
      <c r="B28" s="373">
        <v>1.8779999999999999</v>
      </c>
      <c r="C28" s="377" t="s">
        <v>135</v>
      </c>
      <c r="D28" s="263"/>
      <c r="E28" s="376"/>
    </row>
    <row r="29" spans="1:10" ht="16.5" customHeight="1" x14ac:dyDescent="0.15">
      <c r="A29" s="280" t="s">
        <v>136</v>
      </c>
      <c r="B29" s="373">
        <v>18</v>
      </c>
      <c r="C29" s="377" t="s">
        <v>137</v>
      </c>
      <c r="D29" s="263"/>
      <c r="E29" s="376"/>
    </row>
    <row r="30" spans="1:10" ht="16.5" customHeight="1" x14ac:dyDescent="0.15">
      <c r="A30" s="280" t="s">
        <v>138</v>
      </c>
      <c r="B30" s="373">
        <v>1.56</v>
      </c>
      <c r="C30" s="377" t="s">
        <v>139</v>
      </c>
      <c r="D30" s="263"/>
      <c r="E30" s="376"/>
    </row>
    <row r="31" spans="1:10" ht="16.5" customHeight="1" x14ac:dyDescent="0.15">
      <c r="A31" s="280" t="s">
        <v>140</v>
      </c>
      <c r="B31" s="373">
        <v>3</v>
      </c>
      <c r="C31" s="377" t="s">
        <v>141</v>
      </c>
      <c r="D31" s="263"/>
      <c r="E31" s="376"/>
    </row>
    <row r="32" spans="1:10" ht="16.5" customHeight="1" x14ac:dyDescent="0.15">
      <c r="A32" s="280" t="s">
        <v>142</v>
      </c>
      <c r="B32" s="373">
        <v>16</v>
      </c>
      <c r="C32" s="377" t="s">
        <v>143</v>
      </c>
      <c r="D32" s="263"/>
      <c r="E32" s="376"/>
    </row>
    <row r="33" spans="1:8" ht="16.5" customHeight="1" x14ac:dyDescent="0.15">
      <c r="A33" s="280" t="s">
        <v>144</v>
      </c>
      <c r="B33" s="373">
        <v>50</v>
      </c>
      <c r="C33" s="377" t="s">
        <v>145</v>
      </c>
      <c r="D33" s="263"/>
      <c r="E33" s="376"/>
    </row>
    <row r="34" spans="1:8" ht="16.5" customHeight="1" x14ac:dyDescent="0.15">
      <c r="A34" s="280" t="s">
        <v>146</v>
      </c>
      <c r="B34" s="373">
        <v>8</v>
      </c>
      <c r="C34" s="377" t="s">
        <v>147</v>
      </c>
      <c r="D34" s="263"/>
      <c r="E34" s="376"/>
    </row>
    <row r="35" spans="1:8" ht="16.5" customHeight="1" x14ac:dyDescent="0.15">
      <c r="A35" s="280" t="s">
        <v>148</v>
      </c>
      <c r="B35" s="373">
        <v>0.27</v>
      </c>
      <c r="C35" s="377" t="s">
        <v>149</v>
      </c>
      <c r="D35" s="263"/>
      <c r="E35" s="376"/>
    </row>
    <row r="36" spans="1:8" ht="16.5" customHeight="1" x14ac:dyDescent="0.15">
      <c r="A36" s="280" t="s">
        <v>150</v>
      </c>
      <c r="B36" s="373">
        <v>43</v>
      </c>
      <c r="C36" s="377" t="s">
        <v>151</v>
      </c>
      <c r="D36" s="263"/>
      <c r="E36" s="376"/>
    </row>
    <row r="37" spans="1:8" ht="16.5" customHeight="1" x14ac:dyDescent="0.15">
      <c r="A37" s="280" t="s">
        <v>152</v>
      </c>
      <c r="B37" s="373">
        <v>0.06</v>
      </c>
      <c r="C37" s="377" t="s">
        <v>153</v>
      </c>
      <c r="D37" s="263"/>
      <c r="E37" s="376"/>
    </row>
    <row r="38" spans="1:8" ht="16.5" customHeight="1" x14ac:dyDescent="0.15">
      <c r="A38" s="280" t="s">
        <v>154</v>
      </c>
      <c r="B38" s="373">
        <v>1.2270000000000001</v>
      </c>
      <c r="C38" s="377" t="s">
        <v>155</v>
      </c>
      <c r="D38" s="263"/>
      <c r="E38" s="376"/>
    </row>
    <row r="39" spans="1:8" ht="16.5" customHeight="1" x14ac:dyDescent="0.15">
      <c r="A39" s="280" t="s">
        <v>156</v>
      </c>
      <c r="B39" s="373">
        <v>2.85</v>
      </c>
      <c r="C39" s="377" t="s">
        <v>157</v>
      </c>
      <c r="D39" s="263"/>
      <c r="E39" s="376"/>
    </row>
    <row r="40" spans="1:8" ht="16.5" customHeight="1" x14ac:dyDescent="0.15">
      <c r="A40" s="280" t="s">
        <v>195</v>
      </c>
      <c r="B40" s="373">
        <v>0.04</v>
      </c>
      <c r="C40" s="377" t="s">
        <v>183</v>
      </c>
      <c r="D40" s="58"/>
      <c r="E40" s="90"/>
    </row>
    <row r="41" spans="1:8" ht="16.5" customHeight="1" x14ac:dyDescent="0.15">
      <c r="A41" s="280" t="s">
        <v>158</v>
      </c>
      <c r="B41" s="373">
        <v>12.1</v>
      </c>
      <c r="C41" s="377" t="s">
        <v>159</v>
      </c>
      <c r="D41" s="263"/>
      <c r="E41" s="376"/>
    </row>
    <row r="42" spans="1:8" ht="16.5" customHeight="1" x14ac:dyDescent="0.15">
      <c r="A42" s="57" t="s">
        <v>202</v>
      </c>
      <c r="B42" s="373">
        <v>45</v>
      </c>
      <c r="C42" s="377" t="s">
        <v>203</v>
      </c>
      <c r="D42" s="263"/>
      <c r="E42" s="376"/>
    </row>
    <row r="43" spans="1:8" ht="16.5" customHeight="1" x14ac:dyDescent="0.15">
      <c r="A43" s="280" t="s">
        <v>204</v>
      </c>
      <c r="B43" s="373">
        <v>10</v>
      </c>
      <c r="C43" s="377" t="s">
        <v>183</v>
      </c>
      <c r="D43" s="263"/>
      <c r="E43" s="376"/>
    </row>
    <row r="44" spans="1:8" ht="16.5" customHeight="1" x14ac:dyDescent="0.15">
      <c r="A44" s="57" t="s">
        <v>240</v>
      </c>
      <c r="B44" s="374">
        <v>34</v>
      </c>
      <c r="C44" s="377" t="s">
        <v>241</v>
      </c>
      <c r="D44" s="58"/>
      <c r="E44" s="90"/>
    </row>
    <row r="45" spans="1:8" ht="16.5" customHeight="1" thickBot="1" x14ac:dyDescent="0.2">
      <c r="A45" s="370" t="s">
        <v>242</v>
      </c>
      <c r="B45" s="375">
        <v>17</v>
      </c>
      <c r="C45" s="378" t="s">
        <v>183</v>
      </c>
      <c r="D45" s="83"/>
      <c r="E45" s="84"/>
    </row>
    <row r="46" spans="1:8" ht="16.5" customHeight="1" x14ac:dyDescent="0.15">
      <c r="A46" s="4" t="s">
        <v>465</v>
      </c>
      <c r="B46" s="4"/>
      <c r="C46" s="4"/>
      <c r="D46" s="4"/>
      <c r="E46" s="274" t="s">
        <v>501</v>
      </c>
      <c r="F46" s="4"/>
      <c r="G46" s="274"/>
    </row>
    <row r="47" spans="1:8" ht="18" customHeight="1" x14ac:dyDescent="0.15">
      <c r="A47" s="3" t="s">
        <v>508</v>
      </c>
      <c r="B47" s="4"/>
      <c r="C47" s="4"/>
      <c r="D47" s="4"/>
      <c r="E47" s="274" t="s">
        <v>214</v>
      </c>
      <c r="F47" s="4"/>
      <c r="G47" s="274"/>
    </row>
    <row r="48" spans="1:8" ht="18" customHeight="1" x14ac:dyDescent="0.15">
      <c r="A48" s="4" t="s">
        <v>502</v>
      </c>
      <c r="B48" s="4"/>
      <c r="C48" s="4"/>
      <c r="D48" s="4"/>
      <c r="E48" s="4"/>
      <c r="F48" s="4"/>
      <c r="G48" s="4"/>
      <c r="H48" s="4"/>
    </row>
    <row r="49" spans="1:1" ht="15" customHeight="1" x14ac:dyDescent="0.15">
      <c r="A49" s="4" t="s">
        <v>506</v>
      </c>
    </row>
  </sheetData>
  <sheetProtection sheet="1" objects="1" scenarios="1"/>
  <mergeCells count="2">
    <mergeCell ref="A2:H2"/>
    <mergeCell ref="A12:D12"/>
  </mergeCells>
  <phoneticPr fontId="10"/>
  <conditionalFormatting sqref="A14:E45">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31" orientation="portrait" useFirstPageNumber="1" r:id="rId1"/>
  <headerFooter differentOddEven="1" scaleWithDoc="0" alignWithMargins="0">
    <oddHeader>&amp;R&amp;"ＭＳ 明朝,標準"&amp;10土地及び気象</oddHeader>
    <oddFooter>&amp;C&amp;"ＭＳ 明朝,標準"&amp;A</oddFooter>
    <evenHeader>&amp;L&amp;"ＭＳ 明朝,標準"&amp;10土地及び気象</evenHeader>
    <evenFooter>&amp;C&amp;"ＭＳ 明朝,標準"&amp;A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07"/>
  <sheetViews>
    <sheetView zoomScaleNormal="100" workbookViewId="0"/>
    <sheetView workbookViewId="1"/>
  </sheetViews>
  <sheetFormatPr defaultRowHeight="13.5" x14ac:dyDescent="0.15"/>
  <cols>
    <col min="1" max="6" width="15.125" customWidth="1"/>
    <col min="7" max="17" width="9.125" style="381" customWidth="1"/>
    <col min="18" max="18" width="9" style="382"/>
    <col min="19" max="23" width="9" style="91"/>
  </cols>
  <sheetData>
    <row r="1" spans="1:16" ht="17.25" x14ac:dyDescent="0.15">
      <c r="A1" s="380" t="s">
        <v>160</v>
      </c>
      <c r="B1" s="380"/>
      <c r="C1" s="380"/>
      <c r="D1" s="380"/>
      <c r="E1" s="380"/>
      <c r="F1" s="380"/>
    </row>
    <row r="2" spans="1:16" ht="14.25" x14ac:dyDescent="0.15">
      <c r="A2" s="10"/>
      <c r="H2" s="383">
        <v>1</v>
      </c>
    </row>
    <row r="3" spans="1:16" x14ac:dyDescent="0.15">
      <c r="A3" s="4"/>
      <c r="H3" s="384" t="s">
        <v>68</v>
      </c>
      <c r="I3" s="384" t="s">
        <v>161</v>
      </c>
      <c r="J3" s="384" t="s">
        <v>162</v>
      </c>
      <c r="K3" s="384" t="s">
        <v>163</v>
      </c>
      <c r="L3" s="384" t="s">
        <v>164</v>
      </c>
      <c r="M3" s="384" t="s">
        <v>69</v>
      </c>
      <c r="N3" s="384" t="s">
        <v>70</v>
      </c>
      <c r="O3" s="385" t="s">
        <v>190</v>
      </c>
    </row>
    <row r="4" spans="1:16" x14ac:dyDescent="0.15">
      <c r="A4" s="1"/>
      <c r="B4" s="28" t="s">
        <v>185</v>
      </c>
      <c r="E4" s="28" t="s">
        <v>184</v>
      </c>
      <c r="G4" s="386"/>
      <c r="H4" s="387">
        <f>+'－33－'!C7</f>
        <v>0.48</v>
      </c>
      <c r="I4" s="387">
        <f>+'－33－'!D7</f>
        <v>8.48</v>
      </c>
      <c r="J4" s="387">
        <f>+'－33－'!E7</f>
        <v>0.96</v>
      </c>
      <c r="K4" s="387" t="str">
        <f>+'－33－'!F7</f>
        <v>-</v>
      </c>
      <c r="L4" s="387">
        <f>+'－33－'!G7</f>
        <v>2.25</v>
      </c>
      <c r="M4" s="387">
        <f>+'－33－'!H7</f>
        <v>2.65</v>
      </c>
      <c r="N4" s="387">
        <f>+'－33－'!I7</f>
        <v>4.62</v>
      </c>
      <c r="O4" s="388">
        <f>ROUND(SUM(H4:N4),2)</f>
        <v>19.440000000000001</v>
      </c>
    </row>
    <row r="5" spans="1:16" x14ac:dyDescent="0.15">
      <c r="A5" s="1"/>
      <c r="G5" s="389"/>
      <c r="H5" s="390">
        <f>+H4/$O$4</f>
        <v>2.4691358024691357E-2</v>
      </c>
      <c r="I5" s="390">
        <f>+I4/$O$4</f>
        <v>0.43621399176954734</v>
      </c>
      <c r="J5" s="390">
        <f>+J4/$O$4</f>
        <v>4.9382716049382713E-2</v>
      </c>
      <c r="K5" s="390">
        <v>0</v>
      </c>
      <c r="L5" s="390">
        <f t="shared" ref="L5:N5" si="0">+L4/$O$4</f>
        <v>0.11574074074074073</v>
      </c>
      <c r="M5" s="390">
        <f t="shared" si="0"/>
        <v>0.13631687242798352</v>
      </c>
      <c r="N5" s="390">
        <f t="shared" si="0"/>
        <v>0.23765432098765432</v>
      </c>
      <c r="O5" s="391">
        <f>SUM(H5:N5)</f>
        <v>1</v>
      </c>
    </row>
    <row r="6" spans="1:16" x14ac:dyDescent="0.15">
      <c r="B6" s="11"/>
      <c r="E6" s="12"/>
      <c r="H6" s="392"/>
      <c r="I6" s="392"/>
      <c r="J6" s="392"/>
      <c r="K6" s="407"/>
      <c r="L6" s="407"/>
      <c r="M6" s="392"/>
      <c r="N6" s="392"/>
      <c r="O6" s="392"/>
      <c r="P6" s="392"/>
    </row>
    <row r="11" spans="1:16" x14ac:dyDescent="0.15">
      <c r="H11" s="383">
        <v>2</v>
      </c>
    </row>
    <row r="12" spans="1:16" x14ac:dyDescent="0.15">
      <c r="H12" s="406" t="s">
        <v>165</v>
      </c>
      <c r="I12" s="406"/>
    </row>
    <row r="13" spans="1:16" x14ac:dyDescent="0.15">
      <c r="H13" s="381" t="s">
        <v>166</v>
      </c>
      <c r="I13" s="393">
        <f>+'－33－'!E19</f>
        <v>18314</v>
      </c>
      <c r="J13" s="394">
        <f>+I13/I15</f>
        <v>0.37086387752622413</v>
      </c>
    </row>
    <row r="14" spans="1:16" x14ac:dyDescent="0.15">
      <c r="H14" s="381" t="s">
        <v>70</v>
      </c>
      <c r="I14" s="393">
        <f>+'－33－'!K19</f>
        <v>31068</v>
      </c>
      <c r="J14" s="394">
        <f>+I14/I15</f>
        <v>0.62913612247377582</v>
      </c>
    </row>
    <row r="15" spans="1:16" x14ac:dyDescent="0.15">
      <c r="H15" s="381" t="s">
        <v>179</v>
      </c>
      <c r="I15" s="395">
        <f>SUM(I13:I14)</f>
        <v>49382</v>
      </c>
    </row>
    <row r="17" spans="1:16" x14ac:dyDescent="0.15">
      <c r="I17" s="396"/>
      <c r="J17" s="396"/>
      <c r="K17" s="396"/>
      <c r="L17" s="396"/>
      <c r="M17" s="396"/>
      <c r="N17" s="396"/>
      <c r="O17" s="396"/>
      <c r="P17" s="396"/>
    </row>
    <row r="28" spans="1:16" x14ac:dyDescent="0.15">
      <c r="A28" s="1"/>
    </row>
    <row r="29" spans="1:16" x14ac:dyDescent="0.15">
      <c r="A29" s="1" t="s">
        <v>167</v>
      </c>
      <c r="C29" s="11"/>
    </row>
    <row r="34" spans="8:17" x14ac:dyDescent="0.15">
      <c r="H34" s="383">
        <v>3</v>
      </c>
    </row>
    <row r="35" spans="8:17" x14ac:dyDescent="0.15">
      <c r="H35" s="397"/>
      <c r="I35" s="406" t="s">
        <v>176</v>
      </c>
      <c r="J35" s="406"/>
      <c r="K35" s="406"/>
      <c r="L35" s="406" t="s">
        <v>177</v>
      </c>
      <c r="M35" s="406"/>
      <c r="N35" s="406"/>
      <c r="O35" s="406" t="s">
        <v>178</v>
      </c>
      <c r="P35" s="406"/>
      <c r="Q35" s="406"/>
    </row>
    <row r="36" spans="8:17" x14ac:dyDescent="0.15">
      <c r="I36" s="384" t="s">
        <v>76</v>
      </c>
      <c r="J36" s="384" t="s">
        <v>77</v>
      </c>
      <c r="K36" s="384" t="s">
        <v>78</v>
      </c>
      <c r="L36" s="384" t="s">
        <v>76</v>
      </c>
      <c r="M36" s="384" t="s">
        <v>77</v>
      </c>
      <c r="N36" s="384" t="s">
        <v>78</v>
      </c>
      <c r="O36" s="384" t="s">
        <v>76</v>
      </c>
      <c r="P36" s="384" t="s">
        <v>77</v>
      </c>
      <c r="Q36" s="384" t="s">
        <v>78</v>
      </c>
    </row>
    <row r="37" spans="8:17" x14ac:dyDescent="0.15">
      <c r="H37" s="381" t="s">
        <v>168</v>
      </c>
      <c r="I37" s="398" t="str">
        <f>+'－35－'!C24</f>
        <v>…</v>
      </c>
      <c r="J37" s="398">
        <f>+'－35－'!D24</f>
        <v>8.5</v>
      </c>
      <c r="K37" s="398">
        <f>+'－35－'!E24</f>
        <v>6.4</v>
      </c>
      <c r="L37" s="398">
        <f>+'－35－'!F24</f>
        <v>10.9</v>
      </c>
      <c r="M37" s="398">
        <f>+'－35－'!G24</f>
        <v>9.3000000000000007</v>
      </c>
      <c r="N37" s="398">
        <f>+'－35－'!H24</f>
        <v>8.5</v>
      </c>
      <c r="O37" s="398">
        <f>+'－35－'!I24</f>
        <v>6.6</v>
      </c>
      <c r="P37" s="398">
        <f>+'－35－'!J24</f>
        <v>8.3000000000000007</v>
      </c>
      <c r="Q37" s="398">
        <f>+'－35－'!K24</f>
        <v>8.3000000000000007</v>
      </c>
    </row>
    <row r="38" spans="8:17" x14ac:dyDescent="0.15">
      <c r="H38" s="381" t="s">
        <v>169</v>
      </c>
      <c r="I38" s="398" t="str">
        <f>+'－35－'!C26</f>
        <v>…</v>
      </c>
      <c r="J38" s="398">
        <f>+'－35－'!D26</f>
        <v>0.5</v>
      </c>
      <c r="K38" s="398">
        <f>+'－35－'!E26</f>
        <v>0.9</v>
      </c>
      <c r="L38" s="398">
        <f>+'－35－'!F26</f>
        <v>2</v>
      </c>
      <c r="M38" s="398">
        <f>+'－35－'!G26</f>
        <v>1.9</v>
      </c>
      <c r="N38" s="398">
        <f>+'－35－'!H26</f>
        <v>1.7</v>
      </c>
      <c r="O38" s="398">
        <f>+'－35－'!I26</f>
        <v>6.3</v>
      </c>
      <c r="P38" s="398">
        <f>+'－35－'!J26</f>
        <v>2.2000000000000002</v>
      </c>
      <c r="Q38" s="398">
        <f>+'－35－'!K26</f>
        <v>2.4</v>
      </c>
    </row>
    <row r="39" spans="8:17" x14ac:dyDescent="0.15">
      <c r="H39" s="381" t="s">
        <v>170</v>
      </c>
      <c r="I39" s="399" t="str">
        <f>+'－35－'!C28</f>
        <v>…</v>
      </c>
      <c r="J39" s="399">
        <f>+'－35－'!D28</f>
        <v>3</v>
      </c>
      <c r="K39" s="399">
        <f>+'－35－'!E28</f>
        <v>6.3</v>
      </c>
      <c r="L39" s="399">
        <f>+'－35－'!F28</f>
        <v>4</v>
      </c>
      <c r="M39" s="399">
        <f>+'－35－'!G28</f>
        <v>4.2</v>
      </c>
      <c r="N39" s="399">
        <f>+'－35－'!H28</f>
        <v>2</v>
      </c>
      <c r="O39" s="399">
        <f>+'－35－'!I28</f>
        <v>11.2</v>
      </c>
      <c r="P39" s="399">
        <f>+'－35－'!J28</f>
        <v>2.8</v>
      </c>
      <c r="Q39" s="399">
        <f>+'－35－'!K28</f>
        <v>8</v>
      </c>
    </row>
    <row r="64" spans="1:1" x14ac:dyDescent="0.15">
      <c r="A64" s="1" t="s">
        <v>171</v>
      </c>
    </row>
    <row r="65" spans="3:17" x14ac:dyDescent="0.15">
      <c r="C65" s="11"/>
      <c r="H65" s="383">
        <v>4</v>
      </c>
    </row>
    <row r="66" spans="3:17" x14ac:dyDescent="0.15">
      <c r="I66" s="381" t="s">
        <v>172</v>
      </c>
      <c r="J66" s="381" t="s">
        <v>173</v>
      </c>
      <c r="K66" s="381" t="s">
        <v>174</v>
      </c>
    </row>
    <row r="67" spans="3:17" x14ac:dyDescent="0.15">
      <c r="H67" s="400">
        <v>1</v>
      </c>
      <c r="I67" s="401">
        <f>+'－36、37－'!C12</f>
        <v>16.8</v>
      </c>
      <c r="J67" s="401">
        <f>+'－36、37－'!D12</f>
        <v>23.3</v>
      </c>
      <c r="K67" s="401">
        <f>+'－36、37－'!G12</f>
        <v>9.6999999999999993</v>
      </c>
    </row>
    <row r="68" spans="3:17" x14ac:dyDescent="0.15">
      <c r="H68" s="400">
        <v>2</v>
      </c>
      <c r="I68" s="401">
        <f>+'－36、37－'!C13</f>
        <v>18.5</v>
      </c>
      <c r="J68" s="401">
        <f>+'－36、37－'!D13</f>
        <v>25</v>
      </c>
      <c r="K68" s="401">
        <f>+'－36、37－'!G13</f>
        <v>11.1</v>
      </c>
    </row>
    <row r="69" spans="3:17" x14ac:dyDescent="0.15">
      <c r="H69" s="400">
        <v>3</v>
      </c>
      <c r="I69" s="401">
        <f>+'－36、37－'!C14</f>
        <v>20.8</v>
      </c>
      <c r="J69" s="401">
        <f>+'－36、37－'!D14</f>
        <v>26.6</v>
      </c>
      <c r="K69" s="401">
        <f>+'－36、37－'!G14</f>
        <v>13.8</v>
      </c>
    </row>
    <row r="70" spans="3:17" x14ac:dyDescent="0.15">
      <c r="H70" s="400">
        <v>4</v>
      </c>
      <c r="I70" s="401">
        <f>+'－36、37－'!C15</f>
        <v>21.7</v>
      </c>
      <c r="J70" s="401">
        <f>+'－36、37－'!D15</f>
        <v>27.4</v>
      </c>
      <c r="K70" s="401">
        <f>+'－36、37－'!G15</f>
        <v>15.8</v>
      </c>
    </row>
    <row r="71" spans="3:17" x14ac:dyDescent="0.15">
      <c r="H71" s="400">
        <v>5</v>
      </c>
      <c r="I71" s="401">
        <f>+'－36、37－'!C16</f>
        <v>25.8</v>
      </c>
      <c r="J71" s="401">
        <f>+'－36、37－'!D16</f>
        <v>31.1</v>
      </c>
      <c r="K71" s="401">
        <f>+'－36、37－'!G16</f>
        <v>19.2</v>
      </c>
    </row>
    <row r="72" spans="3:17" x14ac:dyDescent="0.15">
      <c r="H72" s="400">
        <v>6</v>
      </c>
      <c r="I72" s="401">
        <f>+'－36、37－'!C17</f>
        <v>27.1</v>
      </c>
      <c r="J72" s="401">
        <f>+'－36、37－'!D17</f>
        <v>31.9</v>
      </c>
      <c r="K72" s="401">
        <f>+'－36、37－'!G17</f>
        <v>22.5</v>
      </c>
    </row>
    <row r="73" spans="3:17" x14ac:dyDescent="0.15">
      <c r="H73" s="400">
        <v>7</v>
      </c>
      <c r="I73" s="401">
        <f>+'－36、37－'!C18</f>
        <v>28.8</v>
      </c>
      <c r="J73" s="401">
        <f>+'－36、37－'!D18</f>
        <v>33.4</v>
      </c>
      <c r="K73" s="401">
        <f>+'－36、37－'!G18</f>
        <v>24.8</v>
      </c>
    </row>
    <row r="74" spans="3:17" x14ac:dyDescent="0.15">
      <c r="H74" s="400">
        <v>8</v>
      </c>
      <c r="I74" s="401">
        <f>+'－36、37－'!C19</f>
        <v>28.7</v>
      </c>
      <c r="J74" s="401">
        <f>+'－36、37－'!D19</f>
        <v>33.1</v>
      </c>
      <c r="K74" s="401">
        <f>+'－36、37－'!G19</f>
        <v>25.3</v>
      </c>
    </row>
    <row r="75" spans="3:17" x14ac:dyDescent="0.15">
      <c r="H75" s="400">
        <v>9</v>
      </c>
      <c r="I75" s="401">
        <f>+'－36、37－'!C20</f>
        <v>28.8</v>
      </c>
      <c r="J75" s="401">
        <f>+'－36、37－'!D20</f>
        <v>33.5</v>
      </c>
      <c r="K75" s="401">
        <f>+'－36、37－'!G20</f>
        <v>24.3</v>
      </c>
    </row>
    <row r="76" spans="3:17" x14ac:dyDescent="0.15">
      <c r="H76" s="400">
        <v>10</v>
      </c>
      <c r="I76" s="401">
        <f>+'－36、37－'!C21</f>
        <v>26</v>
      </c>
      <c r="J76" s="401">
        <f>+'－36、37－'!D21</f>
        <v>31.5</v>
      </c>
      <c r="K76" s="401">
        <f>+'－36、37－'!G21</f>
        <v>19.8</v>
      </c>
    </row>
    <row r="77" spans="3:17" x14ac:dyDescent="0.15">
      <c r="H77" s="400">
        <v>11</v>
      </c>
      <c r="I77" s="401">
        <f>+'－36、37－'!C22</f>
        <v>21.8</v>
      </c>
      <c r="J77" s="401">
        <f>+'－36、37－'!D22</f>
        <v>27.5</v>
      </c>
      <c r="K77" s="401">
        <f>+'－36、37－'!G22</f>
        <v>15.8</v>
      </c>
    </row>
    <row r="78" spans="3:17" x14ac:dyDescent="0.15">
      <c r="H78" s="400">
        <v>12</v>
      </c>
      <c r="I78" s="401">
        <f>+'－36、37－'!C23</f>
        <v>18.899999999999999</v>
      </c>
      <c r="J78" s="401">
        <f>+'－36、37－'!D23</f>
        <v>25.1</v>
      </c>
      <c r="K78" s="401">
        <f>+'－36、37－'!G23</f>
        <v>12.5</v>
      </c>
    </row>
    <row r="79" spans="3:17" x14ac:dyDescent="0.15">
      <c r="I79" s="399" t="s">
        <v>186</v>
      </c>
      <c r="J79" s="399">
        <f>'－36、37－'!C10</f>
        <v>23.641666666666666</v>
      </c>
      <c r="K79" s="402"/>
      <c r="L79" s="402"/>
      <c r="M79" s="403"/>
      <c r="N79" s="403"/>
    </row>
    <row r="80" spans="3:17" x14ac:dyDescent="0.15">
      <c r="I80" s="399"/>
      <c r="J80" s="399"/>
      <c r="K80" s="402"/>
      <c r="L80" s="402"/>
      <c r="M80" s="399"/>
      <c r="N80" s="402"/>
      <c r="O80" s="402"/>
      <c r="P80" s="403"/>
      <c r="Q80" s="403"/>
    </row>
    <row r="81" spans="1:20" x14ac:dyDescent="0.15">
      <c r="I81" s="399"/>
      <c r="J81" s="399"/>
      <c r="K81" s="402"/>
      <c r="L81" s="402"/>
      <c r="M81" s="399"/>
      <c r="N81" s="402"/>
      <c r="O81" s="402"/>
      <c r="P81" s="403"/>
      <c r="Q81" s="403"/>
    </row>
    <row r="82" spans="1:20" x14ac:dyDescent="0.15">
      <c r="I82" s="399"/>
      <c r="J82" s="399"/>
      <c r="K82" s="402"/>
      <c r="L82" s="402"/>
      <c r="M82" s="399"/>
      <c r="N82" s="402"/>
      <c r="O82" s="402"/>
      <c r="P82" s="403"/>
      <c r="Q82" s="403"/>
    </row>
    <row r="83" spans="1:20" x14ac:dyDescent="0.15">
      <c r="I83" s="399"/>
      <c r="J83" s="399"/>
      <c r="K83" s="402"/>
      <c r="L83" s="402"/>
      <c r="M83" s="399"/>
      <c r="N83" s="402"/>
      <c r="O83" s="402"/>
      <c r="P83" s="403"/>
      <c r="Q83" s="403"/>
    </row>
    <row r="84" spans="1:20" x14ac:dyDescent="0.15">
      <c r="I84" s="399"/>
      <c r="J84" s="399"/>
      <c r="K84" s="402"/>
      <c r="L84" s="402"/>
      <c r="M84" s="399"/>
      <c r="N84" s="402"/>
      <c r="O84" s="402"/>
      <c r="P84" s="403"/>
      <c r="Q84" s="403"/>
      <c r="R84" s="404"/>
    </row>
    <row r="85" spans="1:20" x14ac:dyDescent="0.15">
      <c r="I85" s="399"/>
      <c r="J85" s="399"/>
      <c r="K85" s="402"/>
      <c r="L85" s="402"/>
      <c r="M85" s="399"/>
      <c r="N85" s="402"/>
      <c r="O85" s="402"/>
      <c r="P85" s="403"/>
      <c r="Q85" s="403"/>
      <c r="R85" s="404"/>
    </row>
    <row r="86" spans="1:20" x14ac:dyDescent="0.15">
      <c r="I86" s="399"/>
      <c r="J86" s="399"/>
      <c r="K86" s="402"/>
      <c r="L86" s="402"/>
      <c r="M86" s="399"/>
      <c r="N86" s="402"/>
      <c r="O86" s="402"/>
      <c r="P86" s="403"/>
      <c r="Q86" s="403"/>
      <c r="R86" s="404"/>
    </row>
    <row r="87" spans="1:20" x14ac:dyDescent="0.15">
      <c r="I87" s="399"/>
      <c r="J87" s="399"/>
      <c r="K87" s="402"/>
      <c r="L87" s="402"/>
      <c r="M87" s="399"/>
      <c r="N87" s="402"/>
      <c r="O87" s="402"/>
      <c r="P87" s="403"/>
      <c r="Q87" s="403"/>
      <c r="R87" s="404"/>
      <c r="S87" s="6"/>
      <c r="T87" s="92"/>
    </row>
    <row r="88" spans="1:20" x14ac:dyDescent="0.15">
      <c r="I88" s="399"/>
      <c r="J88" s="399"/>
      <c r="K88" s="402"/>
      <c r="L88" s="402"/>
      <c r="M88" s="399"/>
      <c r="N88" s="402"/>
      <c r="O88" s="402"/>
      <c r="P88" s="403"/>
      <c r="Q88" s="403"/>
      <c r="R88" s="404"/>
      <c r="S88" s="6"/>
      <c r="T88" s="92"/>
    </row>
    <row r="89" spans="1:20" x14ac:dyDescent="0.15">
      <c r="I89" s="399"/>
      <c r="J89" s="399"/>
      <c r="K89" s="402"/>
      <c r="L89" s="402"/>
      <c r="M89" s="399"/>
      <c r="N89" s="402"/>
      <c r="O89" s="402"/>
      <c r="P89" s="403"/>
      <c r="Q89" s="403"/>
      <c r="R89" s="404"/>
      <c r="S89" s="6"/>
      <c r="T89" s="92"/>
    </row>
    <row r="90" spans="1:20" x14ac:dyDescent="0.15">
      <c r="I90" s="399"/>
      <c r="J90" s="399"/>
      <c r="K90" s="402"/>
      <c r="L90" s="402"/>
      <c r="M90" s="399"/>
      <c r="N90" s="402"/>
      <c r="O90" s="402"/>
      <c r="P90" s="403"/>
      <c r="Q90" s="403"/>
      <c r="R90" s="404"/>
      <c r="S90" s="6"/>
      <c r="T90" s="92"/>
    </row>
    <row r="91" spans="1:20" x14ac:dyDescent="0.15">
      <c r="R91" s="404"/>
      <c r="S91" s="6"/>
      <c r="T91" s="92"/>
    </row>
    <row r="92" spans="1:20" x14ac:dyDescent="0.15">
      <c r="R92" s="404"/>
      <c r="S92" s="6"/>
      <c r="T92" s="92"/>
    </row>
    <row r="93" spans="1:20" x14ac:dyDescent="0.15">
      <c r="A93" s="1" t="s">
        <v>175</v>
      </c>
      <c r="H93" s="383">
        <v>5</v>
      </c>
      <c r="R93" s="404"/>
      <c r="S93" s="6"/>
      <c r="T93" s="92"/>
    </row>
    <row r="94" spans="1:20" x14ac:dyDescent="0.15">
      <c r="H94" s="405">
        <f>SUM(H95:H106)</f>
        <v>2485.5</v>
      </c>
      <c r="I94" s="381" t="s">
        <v>189</v>
      </c>
      <c r="R94" s="404"/>
      <c r="S94" s="6"/>
      <c r="T94" s="92"/>
    </row>
    <row r="95" spans="1:20" x14ac:dyDescent="0.15">
      <c r="B95" s="13"/>
      <c r="C95" s="14"/>
      <c r="D95" s="15"/>
      <c r="E95" s="13"/>
      <c r="G95" s="400"/>
      <c r="H95" s="401">
        <f>'－36、37－'!N12</f>
        <v>118.5</v>
      </c>
      <c r="I95" s="400">
        <v>1</v>
      </c>
      <c r="R95" s="404"/>
      <c r="S95" s="9"/>
      <c r="T95" s="92"/>
    </row>
    <row r="96" spans="1:20" x14ac:dyDescent="0.15">
      <c r="G96" s="400"/>
      <c r="H96" s="401">
        <f>'－36、37－'!N13</f>
        <v>194.5</v>
      </c>
      <c r="I96" s="400">
        <v>2</v>
      </c>
      <c r="R96" s="404"/>
      <c r="S96" s="92"/>
    </row>
    <row r="97" spans="7:19" x14ac:dyDescent="0.15">
      <c r="G97" s="400"/>
      <c r="H97" s="401">
        <f>'－36、37－'!N14</f>
        <v>69.5</v>
      </c>
      <c r="I97" s="400">
        <v>3</v>
      </c>
      <c r="R97" s="404"/>
      <c r="S97" s="92"/>
    </row>
    <row r="98" spans="7:19" x14ac:dyDescent="0.15">
      <c r="G98" s="400"/>
      <c r="H98" s="401">
        <f>'－36、37－'!N15</f>
        <v>92</v>
      </c>
      <c r="I98" s="400">
        <v>4</v>
      </c>
      <c r="R98" s="404"/>
      <c r="S98" s="92"/>
    </row>
    <row r="99" spans="7:19" x14ac:dyDescent="0.15">
      <c r="G99" s="400"/>
      <c r="H99" s="401">
        <f>'－36、37－'!N16</f>
        <v>163.5</v>
      </c>
      <c r="I99" s="400">
        <v>5</v>
      </c>
    </row>
    <row r="100" spans="7:19" x14ac:dyDescent="0.15">
      <c r="G100" s="400"/>
      <c r="H100" s="401">
        <f>'－36、37－'!N17</f>
        <v>893.5</v>
      </c>
      <c r="I100" s="400">
        <v>6</v>
      </c>
    </row>
    <row r="101" spans="7:19" x14ac:dyDescent="0.15">
      <c r="G101" s="400"/>
      <c r="H101" s="401">
        <f>'－36、37－'!N18</f>
        <v>337.5</v>
      </c>
      <c r="I101" s="400">
        <v>7</v>
      </c>
    </row>
    <row r="102" spans="7:19" x14ac:dyDescent="0.15">
      <c r="G102" s="400"/>
      <c r="H102" s="401">
        <f>'－36、37－'!N19</f>
        <v>109.5</v>
      </c>
      <c r="I102" s="400">
        <v>8</v>
      </c>
    </row>
    <row r="103" spans="7:19" x14ac:dyDescent="0.15">
      <c r="G103" s="400"/>
      <c r="H103" s="401">
        <f>'－36、37－'!N20</f>
        <v>241</v>
      </c>
      <c r="I103" s="400">
        <v>9</v>
      </c>
    </row>
    <row r="104" spans="7:19" x14ac:dyDescent="0.15">
      <c r="G104" s="400"/>
      <c r="H104" s="401">
        <f>'－36、37－'!N21</f>
        <v>107.5</v>
      </c>
      <c r="I104" s="400">
        <v>10</v>
      </c>
    </row>
    <row r="105" spans="7:19" x14ac:dyDescent="0.15">
      <c r="G105" s="400"/>
      <c r="H105" s="401">
        <f>'－36、37－'!N22</f>
        <v>92.5</v>
      </c>
      <c r="I105" s="400">
        <v>11</v>
      </c>
    </row>
    <row r="106" spans="7:19" x14ac:dyDescent="0.15">
      <c r="G106" s="400"/>
      <c r="H106" s="401">
        <f>'－36、37－'!N23</f>
        <v>66</v>
      </c>
      <c r="I106" s="400">
        <v>12</v>
      </c>
    </row>
    <row r="107" spans="7:19" x14ac:dyDescent="0.15">
      <c r="H107" s="405"/>
    </row>
  </sheetData>
  <sheetProtection sheet="1" objects="1" scenarios="1" selectLockedCells="1" selectUnlockedCells="1"/>
  <phoneticPr fontId="10"/>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明朝,標準"－&amp;P－</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－31－</vt:lpstr>
      <vt:lpstr>－32－</vt:lpstr>
      <vt:lpstr>－33－</vt:lpstr>
      <vt:lpstr>－34－</vt:lpstr>
      <vt:lpstr>－36、37－</vt:lpstr>
      <vt:lpstr>－35－</vt:lpstr>
      <vt:lpstr>－38－</vt:lpstr>
      <vt:lpstr>グラフ</vt:lpstr>
      <vt:lpstr>'－31－'!Print_Area</vt:lpstr>
      <vt:lpstr>'－32－'!Print_Area</vt:lpstr>
      <vt:lpstr>'－33－'!Print_Area</vt:lpstr>
      <vt:lpstr>'－34－'!Print_Area</vt:lpstr>
      <vt:lpstr>'－35－'!Print_Area</vt:lpstr>
      <vt:lpstr>'－36、37－'!Print_Area</vt:lpstr>
      <vt:lpstr>'－38－'!Print_Area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13</cp:revision>
  <cp:lastPrinted>2023-09-04T04:37:27Z</cp:lastPrinted>
  <dcterms:created xsi:type="dcterms:W3CDTF">2002-03-18T02:28:28Z</dcterms:created>
  <dcterms:modified xsi:type="dcterms:W3CDTF">2023-09-05T08:34:21Z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